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488" activeTab="2"/>
  </bookViews>
  <sheets>
    <sheet name="不含Z3Z4" sheetId="1" r:id="rId1"/>
    <sheet name="含Z3Z4" sheetId="2" r:id="rId2"/>
    <sheet name="新闻会" sheetId="3" r:id="rId3"/>
  </sheets>
  <definedNames>
    <definedName name="_xlnm.Print_Titles" localSheetId="0">'不含Z3Z4'!$1:$2</definedName>
    <definedName name="_xlnm.Print_Titles" localSheetId="1">'含Z3Z4'!$1:$2</definedName>
    <definedName name="_xlnm.Print_Titles" localSheetId="2">'新闻会'!$2:$3</definedName>
  </definedNames>
  <calcPr fullCalcOnLoad="1"/>
</workbook>
</file>

<file path=xl/sharedStrings.xml><?xml version="1.0" encoding="utf-8"?>
<sst xmlns="http://schemas.openxmlformats.org/spreadsheetml/2006/main" count="860" uniqueCount="207">
  <si>
    <t>恩施站旅客列车时刻表20160515</t>
  </si>
  <si>
    <t>序</t>
  </si>
  <si>
    <t>车次</t>
  </si>
  <si>
    <t xml:space="preserve"> 运行区段 </t>
  </si>
  <si>
    <t>到点</t>
  </si>
  <si>
    <t>开点</t>
  </si>
  <si>
    <t>股道</t>
  </si>
  <si>
    <t>站台</t>
  </si>
  <si>
    <t>客运备注</t>
  </si>
  <si>
    <t>行车备注</t>
  </si>
  <si>
    <t xml:space="preserve"> K503</t>
  </si>
  <si>
    <t>长沙—成都东</t>
  </si>
  <si>
    <t xml:space="preserve"> </t>
  </si>
  <si>
    <t xml:space="preserve"> K1270</t>
  </si>
  <si>
    <t>重庆北—福州</t>
  </si>
  <si>
    <t xml:space="preserve"> Z49</t>
  </si>
  <si>
    <t>北京西—成都</t>
  </si>
  <si>
    <t>恢复客运</t>
  </si>
  <si>
    <t xml:space="preserve"> K788</t>
  </si>
  <si>
    <t>成都东—南昌</t>
  </si>
  <si>
    <t>技停</t>
  </si>
  <si>
    <t xml:space="preserve"> K1097</t>
  </si>
  <si>
    <t>广州—达州</t>
  </si>
  <si>
    <t xml:space="preserve"> K1269</t>
  </si>
  <si>
    <t>福州—重庆北</t>
  </si>
  <si>
    <t xml:space="preserve"> K1018</t>
  </si>
  <si>
    <t>成都—宜昌东</t>
  </si>
  <si>
    <t xml:space="preserve"> K787</t>
  </si>
  <si>
    <t>南昌—成都东</t>
  </si>
  <si>
    <r>
      <t xml:space="preserve"> K808</t>
    </r>
    <r>
      <rPr>
        <sz val="11"/>
        <color indexed="8"/>
        <rFont val="宋体"/>
        <family val="0"/>
      </rPr>
      <t>9</t>
    </r>
  </si>
  <si>
    <t>武昌—恩施</t>
  </si>
  <si>
    <t>下行车接上行线</t>
  </si>
  <si>
    <t xml:space="preserve"> K698</t>
  </si>
  <si>
    <t>成都—汉口</t>
  </si>
  <si>
    <t xml:space="preserve"> K8090</t>
  </si>
  <si>
    <t>恩施—武昌</t>
  </si>
  <si>
    <t xml:space="preserve"> K358</t>
  </si>
  <si>
    <t>重庆北—广州</t>
  </si>
  <si>
    <t>给水</t>
  </si>
  <si>
    <t xml:space="preserve"> K357</t>
  </si>
  <si>
    <t>广州—重庆北</t>
  </si>
  <si>
    <t xml:space="preserve"> K697</t>
  </si>
  <si>
    <t>汉口—成都</t>
  </si>
  <si>
    <t xml:space="preserve"> DJ1067</t>
  </si>
  <si>
    <t>汉口—成都东</t>
  </si>
  <si>
    <t xml:space="preserve"> DJ1068</t>
  </si>
  <si>
    <t>重庆北—汉口</t>
  </si>
  <si>
    <t xml:space="preserve"> K530</t>
  </si>
  <si>
    <t>成都东—杭州</t>
  </si>
  <si>
    <t>行包</t>
  </si>
  <si>
    <t xml:space="preserve"> Z95</t>
  </si>
  <si>
    <t>北京西—重庆北</t>
  </si>
  <si>
    <t xml:space="preserve"> G316</t>
  </si>
  <si>
    <t>重庆北—青岛</t>
  </si>
  <si>
    <t xml:space="preserve"> Z257</t>
  </si>
  <si>
    <t>上海南—重庆北</t>
  </si>
  <si>
    <t xml:space="preserve"> D2266</t>
  </si>
  <si>
    <t xml:space="preserve"> D2214</t>
  </si>
  <si>
    <t>重庆北—上海虹桥</t>
  </si>
  <si>
    <t xml:space="preserve"> D658</t>
  </si>
  <si>
    <t>重庆北—宁波</t>
  </si>
  <si>
    <t xml:space="preserve"> D2270</t>
  </si>
  <si>
    <t>重庆北—南通</t>
  </si>
  <si>
    <t xml:space="preserve"> D2234</t>
  </si>
  <si>
    <t>重庆北—厦门北</t>
  </si>
  <si>
    <t xml:space="preserve"> K1017</t>
  </si>
  <si>
    <t>宜昌东—成都</t>
  </si>
  <si>
    <t xml:space="preserve"> G1314</t>
  </si>
  <si>
    <t>重庆北—深圳北</t>
  </si>
  <si>
    <t xml:space="preserve"> K529</t>
  </si>
  <si>
    <t>杭州—成都东</t>
  </si>
  <si>
    <t xml:space="preserve"> G310</t>
  </si>
  <si>
    <t>重庆北—北京西</t>
  </si>
  <si>
    <t xml:space="preserve"> D2272</t>
  </si>
  <si>
    <t xml:space="preserve"> D633</t>
  </si>
  <si>
    <t>武汉—成都东</t>
  </si>
  <si>
    <t xml:space="preserve"> D2218</t>
  </si>
  <si>
    <r>
      <t xml:space="preserve"> D5</t>
    </r>
    <r>
      <rPr>
        <sz val="11"/>
        <color indexed="8"/>
        <rFont val="宋体"/>
        <family val="0"/>
      </rPr>
      <t>989</t>
    </r>
  </si>
  <si>
    <t>汉口—恩施</t>
  </si>
  <si>
    <t xml:space="preserve"> D2248</t>
  </si>
  <si>
    <t>重庆北—杭州东</t>
  </si>
  <si>
    <t xml:space="preserve"> D2228</t>
  </si>
  <si>
    <t xml:space="preserve"> D5990</t>
  </si>
  <si>
    <t>上行车下行线开</t>
  </si>
  <si>
    <t xml:space="preserve"> D2244</t>
  </si>
  <si>
    <t>成都东—福州</t>
  </si>
  <si>
    <t xml:space="preserve"> D2202</t>
  </si>
  <si>
    <t>成都东—郑州</t>
  </si>
  <si>
    <t xml:space="preserve"> D2251</t>
  </si>
  <si>
    <t>汉口—重庆北</t>
  </si>
  <si>
    <t xml:space="preserve"> G308</t>
  </si>
  <si>
    <t>成都东—北京西</t>
  </si>
  <si>
    <t xml:space="preserve"> D367</t>
  </si>
  <si>
    <t xml:space="preserve"> D638</t>
  </si>
  <si>
    <t>成都东—上海虹桥</t>
  </si>
  <si>
    <t xml:space="preserve"> D2224</t>
  </si>
  <si>
    <t>成都东—杭州东</t>
  </si>
  <si>
    <t xml:space="preserve"> D2277</t>
  </si>
  <si>
    <t>武汉—重庆北</t>
  </si>
  <si>
    <t xml:space="preserve"> G1318</t>
  </si>
  <si>
    <t>成都东—广州南</t>
  </si>
  <si>
    <t xml:space="preserve"> D5997</t>
  </si>
  <si>
    <t>武汉—利川</t>
  </si>
  <si>
    <t xml:space="preserve"> D354</t>
  </si>
  <si>
    <t xml:space="preserve"> D2208</t>
  </si>
  <si>
    <t xml:space="preserve"> D5913</t>
  </si>
  <si>
    <t>黄冈东—利川</t>
  </si>
  <si>
    <t xml:space="preserve"> D2256</t>
  </si>
  <si>
    <t>成都东—南京南</t>
  </si>
  <si>
    <t xml:space="preserve"> D2264</t>
  </si>
  <si>
    <t xml:space="preserve"> D5993</t>
  </si>
  <si>
    <t>武汉—恩施</t>
  </si>
  <si>
    <t xml:space="preserve"> D2238</t>
  </si>
  <si>
    <t>宜昌东—恩施</t>
  </si>
  <si>
    <t xml:space="preserve"> G314</t>
  </si>
  <si>
    <t xml:space="preserve"> D2373</t>
  </si>
  <si>
    <t>南京南—成都东</t>
  </si>
  <si>
    <t xml:space="preserve"> D2374</t>
  </si>
  <si>
    <t>上行车接下行线</t>
  </si>
  <si>
    <t xml:space="preserve"> D5998</t>
  </si>
  <si>
    <t>利川—武汉</t>
  </si>
  <si>
    <t xml:space="preserve"> D5703</t>
  </si>
  <si>
    <t>武昌—利川</t>
  </si>
  <si>
    <t xml:space="preserve"> D2259</t>
  </si>
  <si>
    <t xml:space="preserve"> D5994</t>
  </si>
  <si>
    <t>恩施—武汉</t>
  </si>
  <si>
    <t xml:space="preserve"> D2201</t>
  </si>
  <si>
    <t>郑州—成都东</t>
  </si>
  <si>
    <t xml:space="preserve"> D2260</t>
  </si>
  <si>
    <t>成都东—汉口</t>
  </si>
  <si>
    <t xml:space="preserve"> D5914</t>
  </si>
  <si>
    <t>利川—黄冈东</t>
  </si>
  <si>
    <t xml:space="preserve"> G313</t>
  </si>
  <si>
    <t>广州南—成都东</t>
  </si>
  <si>
    <t xml:space="preserve"> D353</t>
  </si>
  <si>
    <t>上海虹桥—成都东</t>
  </si>
  <si>
    <t xml:space="preserve"> D368</t>
  </si>
  <si>
    <t>成都东—武汉</t>
  </si>
  <si>
    <t xml:space="preserve"> G1317</t>
  </si>
  <si>
    <t xml:space="preserve"> D2278</t>
  </si>
  <si>
    <t>重庆北—武汉</t>
  </si>
  <si>
    <t xml:space="preserve"> D2255</t>
  </si>
  <si>
    <t xml:space="preserve"> D2237</t>
  </si>
  <si>
    <t xml:space="preserve"> T50</t>
  </si>
  <si>
    <t>恩施—北京西</t>
  </si>
  <si>
    <t>给水、行包</t>
  </si>
  <si>
    <t xml:space="preserve"> D637</t>
  </si>
  <si>
    <t xml:space="preserve"> T49</t>
  </si>
  <si>
    <t>北京西—恩施</t>
  </si>
  <si>
    <t xml:space="preserve"> D2207</t>
  </si>
  <si>
    <t xml:space="preserve"> D5724</t>
  </si>
  <si>
    <t>利川—武昌</t>
  </si>
  <si>
    <t xml:space="preserve"> G1313</t>
  </si>
  <si>
    <t>深圳北—重庆北</t>
  </si>
  <si>
    <t xml:space="preserve"> D2223</t>
  </si>
  <si>
    <t>杭州东—成都东</t>
  </si>
  <si>
    <t>恩施—宜昌东</t>
  </si>
  <si>
    <t xml:space="preserve"> Z258</t>
  </si>
  <si>
    <t>重庆北—上海南</t>
  </si>
  <si>
    <t xml:space="preserve"> D2243</t>
  </si>
  <si>
    <t>福州—成都东</t>
  </si>
  <si>
    <t xml:space="preserve"> Z50</t>
  </si>
  <si>
    <t>成都—北京西</t>
  </si>
  <si>
    <t xml:space="preserve"> D2213</t>
  </si>
  <si>
    <t>上海虹桥—重庆北</t>
  </si>
  <si>
    <t xml:space="preserve"> G307</t>
  </si>
  <si>
    <t>北京西—成都东</t>
  </si>
  <si>
    <t xml:space="preserve"> D2252</t>
  </si>
  <si>
    <t xml:space="preserve"> D657</t>
  </si>
  <si>
    <t>宁波—重庆北</t>
  </si>
  <si>
    <t xml:space="preserve"> D2263</t>
  </si>
  <si>
    <t xml:space="preserve"> D2265</t>
  </si>
  <si>
    <t xml:space="preserve"> D634</t>
  </si>
  <si>
    <t>成都—武汉</t>
  </si>
  <si>
    <t xml:space="preserve"> D2217</t>
  </si>
  <si>
    <t xml:space="preserve"> D2269</t>
  </si>
  <si>
    <t>南通—重庆北</t>
  </si>
  <si>
    <t xml:space="preserve"> Z96</t>
  </si>
  <si>
    <t xml:space="preserve"> D2247</t>
  </si>
  <si>
    <t>杭州东—重庆北</t>
  </si>
  <si>
    <t xml:space="preserve"> G309</t>
  </si>
  <si>
    <t xml:space="preserve"> K1258</t>
  </si>
  <si>
    <t>成都东—温州</t>
  </si>
  <si>
    <t xml:space="preserve"> D2233</t>
  </si>
  <si>
    <t>厦门北—重庆北</t>
  </si>
  <si>
    <t xml:space="preserve"> D2271</t>
  </si>
  <si>
    <t xml:space="preserve"> K1098</t>
  </si>
  <si>
    <t>达州—广州</t>
  </si>
  <si>
    <t xml:space="preserve"> D2227</t>
  </si>
  <si>
    <t xml:space="preserve"> G315</t>
  </si>
  <si>
    <t>青岛—重庆北</t>
  </si>
  <si>
    <t xml:space="preserve"> K504</t>
  </si>
  <si>
    <t>成都东—长沙</t>
  </si>
  <si>
    <t xml:space="preserve"> K1257</t>
  </si>
  <si>
    <t>温州—成都东</t>
  </si>
  <si>
    <t xml:space="preserve"> K1094</t>
  </si>
  <si>
    <t>成都东—深圳东</t>
  </si>
  <si>
    <t xml:space="preserve"> K1093</t>
  </si>
  <si>
    <t>深圳东—成都东</t>
  </si>
  <si>
    <t xml:space="preserve"> Z3</t>
  </si>
  <si>
    <t>北京西-重庆北</t>
  </si>
  <si>
    <t xml:space="preserve"> Z4</t>
  </si>
  <si>
    <t>重庆北-北京西</t>
  </si>
  <si>
    <t>备注：此表来源于恩施州铁路建设委员会办公室，时间截至2016年5月15日。详细车次请以12306中国铁路客户服务中心购票官网查询的为准。</t>
  </si>
  <si>
    <t>备注</t>
  </si>
  <si>
    <t xml:space="preserve"> K8089</t>
  </si>
  <si>
    <t xml:space="preserve"> D5989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</si>
</sst>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0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微软雅黑"/>
      <family val="2"/>
    </font>
    <font>
      <sz val="11"/>
      <name val="微软雅黑"/>
      <family val="2"/>
    </font>
    <font>
      <sz val="11"/>
      <color indexed="12"/>
      <name val="微软雅黑"/>
      <family val="2"/>
    </font>
    <font>
      <sz val="11"/>
      <color indexed="8"/>
      <name val="微软雅黑"/>
      <family val="2"/>
    </font>
    <font>
      <sz val="16"/>
      <color indexed="10"/>
      <name val="微软雅黑"/>
      <family val="2"/>
    </font>
    <font>
      <b/>
      <sz val="14"/>
      <color indexed="10"/>
      <name val="微软雅黑"/>
      <family val="2"/>
    </font>
    <font>
      <sz val="11"/>
      <color indexed="10"/>
      <name val="微软雅黑"/>
      <family val="2"/>
    </font>
    <font>
      <b/>
      <sz val="11"/>
      <color indexed="8"/>
      <name val="微软雅黑"/>
      <family val="2"/>
    </font>
    <font>
      <b/>
      <sz val="11"/>
      <name val="宋体"/>
      <family val="0"/>
    </font>
    <font>
      <sz val="11"/>
      <color indexed="12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color rgb="FFFF0000"/>
      <name val="微软雅黑"/>
      <family val="2"/>
    </font>
    <font>
      <b/>
      <sz val="14"/>
      <color rgb="FFFF0000"/>
      <name val="微软雅黑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>
      <alignment/>
      <protection/>
    </xf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0" fillId="0" borderId="4" applyNumberFormat="0" applyFill="0" applyAlignment="0" applyProtection="0"/>
    <xf numFmtId="0" fontId="29" fillId="8" borderId="0" applyNumberFormat="0" applyBorder="0" applyAlignment="0" applyProtection="0"/>
    <xf numFmtId="0" fontId="23" fillId="0" borderId="5" applyNumberFormat="0" applyFill="0" applyAlignment="0" applyProtection="0"/>
    <xf numFmtId="0" fontId="29" fillId="9" borderId="0" applyNumberFormat="0" applyBorder="0" applyAlignment="0" applyProtection="0"/>
    <xf numFmtId="0" fontId="21" fillId="10" borderId="6" applyNumberFormat="0" applyAlignment="0" applyProtection="0"/>
    <xf numFmtId="0" fontId="33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29" fillId="12" borderId="0" applyNumberFormat="0" applyBorder="0" applyAlignment="0" applyProtection="0"/>
    <xf numFmtId="0" fontId="35" fillId="0" borderId="8" applyNumberFormat="0" applyFill="0" applyAlignment="0" applyProtection="0"/>
    <xf numFmtId="0" fontId="15" fillId="0" borderId="9" applyNumberFormat="0" applyFill="0" applyAlignment="0" applyProtection="0"/>
    <xf numFmtId="0" fontId="34" fillId="2" borderId="0" applyNumberFormat="0" applyBorder="0" applyAlignment="0" applyProtection="0"/>
    <xf numFmtId="0" fontId="32" fillId="13" borderId="0" applyNumberFormat="0" applyBorder="0" applyAlignment="0" applyProtection="0"/>
    <xf numFmtId="0" fontId="0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0" borderId="0">
      <alignment/>
      <protection/>
    </xf>
  </cellStyleXfs>
  <cellXfs count="78">
    <xf numFmtId="0" fontId="0" fillId="0" borderId="0" xfId="0" applyAlignment="1">
      <alignment vertical="center"/>
    </xf>
    <xf numFmtId="0" fontId="2" fillId="0" borderId="0" xfId="64" applyFont="1" applyBorder="1" applyAlignment="1">
      <alignment horizontal="left" vertical="center"/>
      <protection/>
    </xf>
    <xf numFmtId="0" fontId="3" fillId="0" borderId="0" xfId="64" applyFont="1" applyBorder="1" applyAlignment="1">
      <alignment horizontal="left" vertical="center"/>
      <protection/>
    </xf>
    <xf numFmtId="0" fontId="4" fillId="0" borderId="0" xfId="64" applyFont="1" applyBorder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5" fillId="0" borderId="0" xfId="64" applyFont="1" applyBorder="1" applyAlignment="1">
      <alignment horizontal="left" vertical="center"/>
      <protection/>
    </xf>
    <xf numFmtId="0" fontId="38" fillId="0" borderId="0" xfId="64" applyNumberFormat="1" applyFont="1" applyAlignment="1">
      <alignment horizontal="left" vertical="center" wrapText="1"/>
      <protection/>
    </xf>
    <xf numFmtId="0" fontId="39" fillId="0" borderId="10" xfId="64" applyFont="1" applyFill="1" applyBorder="1" applyAlignment="1">
      <alignment horizontal="center" vertical="center"/>
      <protection/>
    </xf>
    <xf numFmtId="0" fontId="39" fillId="0" borderId="0" xfId="64" applyFont="1" applyFill="1" applyBorder="1" applyAlignment="1">
      <alignment horizontal="center" vertical="center"/>
      <protection/>
    </xf>
    <xf numFmtId="0" fontId="2" fillId="0" borderId="11" xfId="64" applyFont="1" applyBorder="1" applyAlignment="1">
      <alignment horizontal="left" vertical="center"/>
      <protection/>
    </xf>
    <xf numFmtId="0" fontId="2" fillId="0" borderId="11" xfId="64" applyFont="1" applyFill="1" applyBorder="1" applyAlignment="1">
      <alignment horizontal="left" vertical="center"/>
      <protection/>
    </xf>
    <xf numFmtId="0" fontId="2" fillId="0" borderId="12" xfId="64" applyFont="1" applyFill="1" applyBorder="1" applyAlignment="1">
      <alignment horizontal="left" vertical="center"/>
      <protection/>
    </xf>
    <xf numFmtId="0" fontId="2" fillId="0" borderId="13" xfId="64" applyFont="1" applyBorder="1" applyAlignment="1">
      <alignment horizontal="left" vertical="center"/>
      <protection/>
    </xf>
    <xf numFmtId="0" fontId="2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14" xfId="64" applyFont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20" fontId="3" fillId="0" borderId="14" xfId="64" applyNumberFormat="1" applyFont="1" applyFill="1" applyBorder="1" applyAlignment="1">
      <alignment horizontal="left" vertical="center"/>
      <protection/>
    </xf>
    <xf numFmtId="0" fontId="8" fillId="0" borderId="0" xfId="64" applyFont="1" applyAlignment="1">
      <alignment horizontal="center" vertical="center" wrapText="1"/>
      <protection/>
    </xf>
    <xf numFmtId="0" fontId="3" fillId="0" borderId="15" xfId="64" applyFont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20" fontId="3" fillId="0" borderId="16" xfId="64" applyNumberFormat="1" applyFont="1" applyFill="1" applyBorder="1" applyAlignment="1">
      <alignment horizontal="left" vertical="center"/>
      <protection/>
    </xf>
    <xf numFmtId="20" fontId="3" fillId="0" borderId="15" xfId="64" applyNumberFormat="1" applyFont="1" applyFill="1" applyBorder="1" applyAlignment="1">
      <alignment horizontal="left" vertical="center"/>
      <protection/>
    </xf>
    <xf numFmtId="20" fontId="3" fillId="0" borderId="17" xfId="64" applyNumberFormat="1" applyFont="1" applyFill="1" applyBorder="1" applyAlignment="1">
      <alignment horizontal="left" vertical="center"/>
      <protection/>
    </xf>
    <xf numFmtId="0" fontId="5" fillId="0" borderId="14" xfId="64" applyFont="1" applyFill="1" applyBorder="1" applyAlignment="1">
      <alignment horizontal="left" vertical="center"/>
      <protection/>
    </xf>
    <xf numFmtId="20" fontId="5" fillId="0" borderId="17" xfId="64" applyNumberFormat="1" applyFont="1" applyFill="1" applyBorder="1" applyAlignment="1">
      <alignment horizontal="left" vertical="center"/>
      <protection/>
    </xf>
    <xf numFmtId="20" fontId="5" fillId="0" borderId="14" xfId="64" applyNumberFormat="1" applyFont="1" applyFill="1" applyBorder="1" applyAlignment="1">
      <alignment horizontal="left" vertical="center"/>
      <protection/>
    </xf>
    <xf numFmtId="0" fontId="9" fillId="0" borderId="14" xfId="64" applyFont="1" applyFill="1" applyBorder="1" applyAlignment="1">
      <alignment horizontal="left" vertical="center"/>
      <protection/>
    </xf>
    <xf numFmtId="0" fontId="5" fillId="0" borderId="0" xfId="64" applyFont="1" applyAlignment="1">
      <alignment horizontal="center" vertical="center"/>
      <protection/>
    </xf>
    <xf numFmtId="0" fontId="5" fillId="0" borderId="17" xfId="64" applyFont="1" applyFill="1" applyBorder="1" applyAlignment="1">
      <alignment horizontal="left" vertical="center"/>
      <protection/>
    </xf>
    <xf numFmtId="0" fontId="5" fillId="0" borderId="18" xfId="64" applyFont="1" applyBorder="1" applyAlignment="1">
      <alignment horizontal="center" vertical="center"/>
      <protection/>
    </xf>
    <xf numFmtId="0" fontId="2" fillId="0" borderId="14" xfId="64" applyFont="1" applyFill="1" applyBorder="1" applyAlignment="1">
      <alignment horizontal="left" vertical="center"/>
      <protection/>
    </xf>
    <xf numFmtId="0" fontId="3" fillId="0" borderId="17" xfId="64" applyFont="1" applyFill="1" applyBorder="1" applyAlignment="1">
      <alignment horizontal="left" vertical="center"/>
      <protection/>
    </xf>
    <xf numFmtId="0" fontId="8" fillId="0" borderId="14" xfId="64" applyFont="1" applyFill="1" applyBorder="1" applyAlignment="1">
      <alignment horizontal="left" vertical="center"/>
      <protection/>
    </xf>
    <xf numFmtId="0" fontId="5" fillId="0" borderId="14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20" fontId="5" fillId="0" borderId="14" xfId="0" applyNumberFormat="1" applyFont="1" applyFill="1" applyBorder="1" applyAlignment="1">
      <alignment horizontal="left" vertical="center"/>
    </xf>
    <xf numFmtId="0" fontId="5" fillId="0" borderId="0" xfId="64" applyFont="1" applyAlignment="1">
      <alignment horizontal="left" vertical="center"/>
      <protection/>
    </xf>
    <xf numFmtId="0" fontId="10" fillId="0" borderId="0" xfId="64" applyFont="1" applyBorder="1" applyAlignment="1">
      <alignment vertical="center"/>
      <protection/>
    </xf>
    <xf numFmtId="0" fontId="1" fillId="0" borderId="0" xfId="64" applyFont="1" applyBorder="1" applyAlignment="1">
      <alignment vertical="center"/>
      <protection/>
    </xf>
    <xf numFmtId="0" fontId="11" fillId="0" borderId="0" xfId="64" applyFont="1" applyBorder="1" applyAlignment="1">
      <alignment vertical="center"/>
      <protection/>
    </xf>
    <xf numFmtId="0" fontId="0" fillId="0" borderId="0" xfId="64" applyFont="1" applyBorder="1" applyAlignment="1">
      <alignment horizontal="center" vertical="center"/>
      <protection/>
    </xf>
    <xf numFmtId="0" fontId="1" fillId="0" borderId="0" xfId="64" applyFont="1" applyBorder="1" applyAlignment="1">
      <alignment horizontal="center" vertical="center" wrapText="1"/>
      <protection/>
    </xf>
    <xf numFmtId="0" fontId="0" fillId="0" borderId="0" xfId="64" applyFont="1" applyBorder="1" applyAlignment="1">
      <alignment vertical="center"/>
      <protection/>
    </xf>
    <xf numFmtId="0" fontId="12" fillId="0" borderId="10" xfId="64" applyFont="1" applyFill="1" applyBorder="1" applyAlignment="1">
      <alignment horizontal="center" vertical="center"/>
      <protection/>
    </xf>
    <xf numFmtId="0" fontId="10" fillId="0" borderId="14" xfId="64" applyFont="1" applyBorder="1" applyAlignment="1">
      <alignment horizontal="center" vertical="center"/>
      <protection/>
    </xf>
    <xf numFmtId="0" fontId="10" fillId="0" borderId="14" xfId="64" applyFont="1" applyFill="1" applyBorder="1" applyAlignment="1">
      <alignment horizontal="center" vertical="center"/>
      <protection/>
    </xf>
    <xf numFmtId="0" fontId="13" fillId="0" borderId="14" xfId="64" applyFont="1" applyBorder="1" applyAlignment="1">
      <alignment horizontal="center" vertical="center"/>
      <protection/>
    </xf>
    <xf numFmtId="0" fontId="1" fillId="0" borderId="14" xfId="64" applyFont="1" applyBorder="1" applyAlignment="1">
      <alignment horizontal="center" vertical="center"/>
      <protection/>
    </xf>
    <xf numFmtId="0" fontId="1" fillId="0" borderId="14" xfId="64" applyFont="1" applyFill="1" applyBorder="1" applyAlignment="1">
      <alignment horizontal="center" vertical="center"/>
      <protection/>
    </xf>
    <xf numFmtId="20" fontId="1" fillId="0" borderId="14" xfId="64" applyNumberFormat="1" applyFont="1" applyFill="1" applyBorder="1" applyAlignment="1">
      <alignment horizontal="center" vertical="center"/>
      <protection/>
    </xf>
    <xf numFmtId="0" fontId="0" fillId="0" borderId="14" xfId="64" applyFont="1" applyFill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20" fontId="0" fillId="0" borderId="14" xfId="64" applyNumberFormat="1" applyFont="1" applyFill="1" applyBorder="1" applyAlignment="1">
      <alignment horizontal="center" vertical="center"/>
      <protection/>
    </xf>
    <xf numFmtId="0" fontId="14" fillId="23" borderId="14" xfId="64" applyNumberFormat="1" applyFont="1" applyFill="1" applyBorder="1" applyAlignment="1">
      <alignment horizontal="center" vertical="center"/>
      <protection/>
    </xf>
    <xf numFmtId="0" fontId="15" fillId="0" borderId="14" xfId="64" applyFont="1" applyFill="1" applyBorder="1" applyAlignment="1">
      <alignment horizontal="center" vertical="center"/>
      <protection/>
    </xf>
    <xf numFmtId="0" fontId="11" fillId="0" borderId="14" xfId="64" applyFont="1" applyFill="1" applyBorder="1" applyAlignment="1">
      <alignment horizontal="center" vertical="center"/>
      <protection/>
    </xf>
    <xf numFmtId="0" fontId="16" fillId="0" borderId="14" xfId="31" applyFont="1" applyFill="1" applyBorder="1" applyAlignment="1">
      <alignment horizontal="center" vertical="center"/>
      <protection/>
    </xf>
    <xf numFmtId="20" fontId="16" fillId="0" borderId="14" xfId="31" applyNumberFormat="1" applyFont="1" applyFill="1" applyBorder="1" applyAlignment="1">
      <alignment horizontal="center" vertical="center"/>
      <protection/>
    </xf>
    <xf numFmtId="0" fontId="11" fillId="0" borderId="14" xfId="64" applyFont="1" applyBorder="1" applyAlignment="1">
      <alignment horizontal="center" vertical="center"/>
      <protection/>
    </xf>
    <xf numFmtId="0" fontId="16" fillId="23" borderId="14" xfId="64" applyNumberFormat="1" applyFont="1" applyFill="1" applyBorder="1" applyAlignment="1">
      <alignment horizontal="center" vertical="center"/>
      <protection/>
    </xf>
    <xf numFmtId="0" fontId="10" fillId="0" borderId="14" xfId="64" applyFont="1" applyBorder="1" applyAlignment="1">
      <alignment horizontal="center" vertical="center" wrapText="1"/>
      <protection/>
    </xf>
    <xf numFmtId="0" fontId="1" fillId="0" borderId="14" xfId="64" applyFont="1" applyBorder="1" applyAlignment="1">
      <alignment horizontal="center" vertical="center" wrapText="1"/>
      <protection/>
    </xf>
    <xf numFmtId="0" fontId="17" fillId="0" borderId="14" xfId="64" applyFont="1" applyBorder="1" applyAlignment="1">
      <alignment horizontal="center" vertical="center" wrapText="1"/>
      <protection/>
    </xf>
    <xf numFmtId="20" fontId="1" fillId="0" borderId="0" xfId="64" applyNumberFormat="1" applyFont="1" applyBorder="1" applyAlignment="1">
      <alignment vertical="center"/>
      <protection/>
    </xf>
    <xf numFmtId="0" fontId="17" fillId="0" borderId="14" xfId="64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20" fontId="0" fillId="0" borderId="19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0" xfId="64" applyFont="1" applyBorder="1" applyAlignment="1">
      <alignment horizontal="center" vertical="center"/>
      <protection/>
    </xf>
    <xf numFmtId="0" fontId="0" fillId="0" borderId="21" xfId="64" applyFont="1" applyBorder="1" applyAlignment="1">
      <alignment horizontal="center" vertical="center"/>
      <protection/>
    </xf>
    <xf numFmtId="0" fontId="0" fillId="0" borderId="22" xfId="64" applyFont="1" applyBorder="1" applyAlignment="1">
      <alignment horizontal="center" vertical="center"/>
      <protection/>
    </xf>
    <xf numFmtId="0" fontId="15" fillId="0" borderId="14" xfId="64" applyFont="1" applyBorder="1" applyAlignment="1">
      <alignment horizontal="center" vertical="center"/>
      <protection/>
    </xf>
    <xf numFmtId="0" fontId="0" fillId="0" borderId="23" xfId="64" applyFont="1" applyBorder="1" applyAlignment="1">
      <alignment horizontal="center" vertical="center"/>
      <protection/>
    </xf>
    <xf numFmtId="0" fontId="0" fillId="0" borderId="18" xfId="64" applyFont="1" applyBorder="1" applyAlignment="1">
      <alignment horizontal="center" vertical="center"/>
      <protection/>
    </xf>
    <xf numFmtId="0" fontId="1" fillId="0" borderId="18" xfId="64" applyFont="1" applyBorder="1" applyAlignment="1">
      <alignment horizontal="center" vertical="center" wrapText="1"/>
      <protection/>
    </xf>
    <xf numFmtId="0" fontId="0" fillId="0" borderId="24" xfId="64" applyFont="1" applyBorder="1" applyAlignment="1">
      <alignment horizontal="center" vertical="center"/>
      <protection/>
    </xf>
    <xf numFmtId="0" fontId="18" fillId="0" borderId="14" xfId="64" applyFont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16年5月恩施基本图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9"/>
  <sheetViews>
    <sheetView workbookViewId="0" topLeftCell="A1">
      <pane ySplit="2" topLeftCell="BM3" activePane="bottomLeft" state="frozen"/>
      <selection pane="bottomLeft" activeCell="Q16" sqref="Q16"/>
    </sheetView>
  </sheetViews>
  <sheetFormatPr defaultColWidth="9.00390625" defaultRowHeight="13.5"/>
  <cols>
    <col min="1" max="1" width="4.50390625" style="41" bestFit="1" customWidth="1"/>
    <col min="2" max="2" width="8.50390625" style="41" bestFit="1" customWidth="1"/>
    <col min="3" max="3" width="17.25390625" style="41" bestFit="1" customWidth="1"/>
    <col min="4" max="4" width="6.50390625" style="41" bestFit="1" customWidth="1"/>
    <col min="5" max="5" width="6.50390625" style="41" customWidth="1"/>
    <col min="6" max="6" width="4.50390625" style="41" bestFit="1" customWidth="1"/>
    <col min="7" max="10" width="3.50390625" style="41" bestFit="1" customWidth="1"/>
    <col min="11" max="11" width="6.00390625" style="41" bestFit="1" customWidth="1"/>
    <col min="12" max="12" width="6.00390625" style="41" customWidth="1"/>
    <col min="13" max="13" width="11.00390625" style="41" bestFit="1" customWidth="1"/>
    <col min="14" max="14" width="15.125" style="42" bestFit="1" customWidth="1"/>
    <col min="15" max="16384" width="9.00390625" style="43" customWidth="1"/>
  </cols>
  <sheetData>
    <row r="1" spans="1:14" ht="23.2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38" customFormat="1" ht="18" customHeight="1">
      <c r="A2" s="45" t="s">
        <v>1</v>
      </c>
      <c r="B2" s="46" t="s">
        <v>2</v>
      </c>
      <c r="C2" s="46" t="s">
        <v>3</v>
      </c>
      <c r="D2" s="46" t="s">
        <v>4</v>
      </c>
      <c r="E2" s="46" t="s">
        <v>5</v>
      </c>
      <c r="F2" s="47">
        <v>4</v>
      </c>
      <c r="G2" s="47">
        <v>6</v>
      </c>
      <c r="H2" s="47">
        <v>5</v>
      </c>
      <c r="I2" s="47">
        <v>7</v>
      </c>
      <c r="J2" s="47">
        <v>9</v>
      </c>
      <c r="K2" s="47" t="s">
        <v>6</v>
      </c>
      <c r="L2" s="47" t="s">
        <v>7</v>
      </c>
      <c r="M2" s="45" t="s">
        <v>8</v>
      </c>
      <c r="N2" s="61" t="s">
        <v>9</v>
      </c>
    </row>
    <row r="3" spans="1:14" s="39" customFormat="1" ht="18" customHeight="1">
      <c r="A3" s="48">
        <v>1</v>
      </c>
      <c r="B3" s="49" t="s">
        <v>10</v>
      </c>
      <c r="C3" s="49" t="s">
        <v>11</v>
      </c>
      <c r="D3" s="50">
        <v>0.09166666666666667</v>
      </c>
      <c r="E3" s="50">
        <v>0.1</v>
      </c>
      <c r="F3" s="48" t="s">
        <v>12</v>
      </c>
      <c r="G3" s="48"/>
      <c r="H3" s="48"/>
      <c r="I3" s="48"/>
      <c r="J3" s="48">
        <v>9</v>
      </c>
      <c r="K3" s="52">
        <f aca="true" t="shared" si="0" ref="K3:K33">SUM(F3:J3)</f>
        <v>9</v>
      </c>
      <c r="L3" s="52">
        <v>1</v>
      </c>
      <c r="M3" s="48"/>
      <c r="N3" s="62"/>
    </row>
    <row r="4" spans="1:14" s="39" customFormat="1" ht="18" customHeight="1">
      <c r="A4" s="48">
        <v>2</v>
      </c>
      <c r="B4" s="49" t="s">
        <v>13</v>
      </c>
      <c r="C4" s="49" t="s">
        <v>14</v>
      </c>
      <c r="D4" s="50">
        <v>0.09305555555555556</v>
      </c>
      <c r="E4" s="50">
        <v>0.09861111111111111</v>
      </c>
      <c r="F4" s="48">
        <v>4</v>
      </c>
      <c r="G4" s="48"/>
      <c r="H4" s="48"/>
      <c r="I4" s="48"/>
      <c r="J4" s="48"/>
      <c r="K4" s="52">
        <f t="shared" si="0"/>
        <v>4</v>
      </c>
      <c r="L4" s="52">
        <v>4</v>
      </c>
      <c r="M4" s="48"/>
      <c r="N4" s="62"/>
    </row>
    <row r="5" spans="1:14" s="39" customFormat="1" ht="18" customHeight="1">
      <c r="A5" s="48">
        <v>3</v>
      </c>
      <c r="B5" s="49" t="s">
        <v>15</v>
      </c>
      <c r="C5" s="49" t="s">
        <v>16</v>
      </c>
      <c r="D5" s="50">
        <v>0.1076388888888889</v>
      </c>
      <c r="E5" s="50">
        <v>0.11180555555555556</v>
      </c>
      <c r="F5" s="48" t="s">
        <v>12</v>
      </c>
      <c r="G5" s="48"/>
      <c r="H5" s="48">
        <v>5</v>
      </c>
      <c r="I5" s="48"/>
      <c r="J5" s="48"/>
      <c r="K5" s="52">
        <f t="shared" si="0"/>
        <v>5</v>
      </c>
      <c r="L5" s="52">
        <v>3</v>
      </c>
      <c r="M5" s="63" t="s">
        <v>17</v>
      </c>
      <c r="N5" s="62"/>
    </row>
    <row r="6" spans="1:16" s="39" customFormat="1" ht="18" customHeight="1">
      <c r="A6" s="48">
        <v>4</v>
      </c>
      <c r="B6" s="49" t="s">
        <v>18</v>
      </c>
      <c r="C6" s="49" t="s">
        <v>19</v>
      </c>
      <c r="D6" s="50">
        <v>0.11319444444444444</v>
      </c>
      <c r="E6" s="50">
        <v>0.125</v>
      </c>
      <c r="F6" s="48"/>
      <c r="G6" s="48">
        <v>6</v>
      </c>
      <c r="H6" s="48"/>
      <c r="I6" s="48"/>
      <c r="J6" s="48"/>
      <c r="K6" s="52">
        <f t="shared" si="0"/>
        <v>6</v>
      </c>
      <c r="L6" s="52">
        <v>5</v>
      </c>
      <c r="M6" s="62" t="s">
        <v>20</v>
      </c>
      <c r="N6" s="62"/>
      <c r="P6" s="64"/>
    </row>
    <row r="7" spans="1:14" s="39" customFormat="1" ht="18" customHeight="1">
      <c r="A7" s="48">
        <v>5</v>
      </c>
      <c r="B7" s="49" t="s">
        <v>21</v>
      </c>
      <c r="C7" s="49" t="s">
        <v>22</v>
      </c>
      <c r="D7" s="50">
        <v>0.1173611111111111</v>
      </c>
      <c r="E7" s="50">
        <v>0.12361111111111112</v>
      </c>
      <c r="F7" s="48" t="s">
        <v>12</v>
      </c>
      <c r="G7" s="48"/>
      <c r="H7" s="48"/>
      <c r="I7" s="48"/>
      <c r="J7" s="48">
        <v>9</v>
      </c>
      <c r="K7" s="52">
        <f t="shared" si="0"/>
        <v>9</v>
      </c>
      <c r="L7" s="52">
        <v>1</v>
      </c>
      <c r="M7" s="62" t="s">
        <v>20</v>
      </c>
      <c r="N7" s="62"/>
    </row>
    <row r="8" spans="1:14" s="39" customFormat="1" ht="18" customHeight="1">
      <c r="A8" s="48">
        <v>6</v>
      </c>
      <c r="B8" s="49" t="s">
        <v>23</v>
      </c>
      <c r="C8" s="49" t="s">
        <v>24</v>
      </c>
      <c r="D8" s="50">
        <v>0.1277777777777778</v>
      </c>
      <c r="E8" s="50">
        <v>0.13402777777777777</v>
      </c>
      <c r="F8" s="48" t="s">
        <v>12</v>
      </c>
      <c r="G8" s="48"/>
      <c r="H8" s="48"/>
      <c r="I8" s="48">
        <v>7</v>
      </c>
      <c r="J8" s="48"/>
      <c r="K8" s="52">
        <f t="shared" si="0"/>
        <v>7</v>
      </c>
      <c r="L8" s="52">
        <v>2</v>
      </c>
      <c r="M8" s="62" t="s">
        <v>20</v>
      </c>
      <c r="N8" s="62"/>
    </row>
    <row r="9" spans="1:14" s="39" customFormat="1" ht="18" customHeight="1">
      <c r="A9" s="48">
        <v>7</v>
      </c>
      <c r="B9" s="49" t="s">
        <v>25</v>
      </c>
      <c r="C9" s="49" t="s">
        <v>26</v>
      </c>
      <c r="D9" s="50">
        <v>0.14027777777777778</v>
      </c>
      <c r="E9" s="50">
        <v>0.15069444444444444</v>
      </c>
      <c r="F9" s="48">
        <v>4</v>
      </c>
      <c r="G9" s="48"/>
      <c r="H9" s="48"/>
      <c r="I9" s="48"/>
      <c r="J9" s="48"/>
      <c r="K9" s="52">
        <f t="shared" si="0"/>
        <v>4</v>
      </c>
      <c r="L9" s="52">
        <v>4</v>
      </c>
      <c r="M9" s="62"/>
      <c r="N9" s="62"/>
    </row>
    <row r="10" spans="1:14" s="39" customFormat="1" ht="18" customHeight="1">
      <c r="A10" s="48">
        <v>8</v>
      </c>
      <c r="B10" s="49" t="s">
        <v>27</v>
      </c>
      <c r="C10" s="49" t="s">
        <v>28</v>
      </c>
      <c r="D10" s="50">
        <v>0.14583333333333334</v>
      </c>
      <c r="E10" s="50">
        <v>0.15902777777777777</v>
      </c>
      <c r="F10" s="48" t="s">
        <v>12</v>
      </c>
      <c r="G10" s="48"/>
      <c r="H10" s="48">
        <v>5</v>
      </c>
      <c r="I10" s="48"/>
      <c r="J10" s="48"/>
      <c r="K10" s="52">
        <f t="shared" si="0"/>
        <v>5</v>
      </c>
      <c r="L10" s="52">
        <v>3</v>
      </c>
      <c r="M10" s="62" t="s">
        <v>20</v>
      </c>
      <c r="N10" s="62"/>
    </row>
    <row r="11" spans="1:14" ht="18" customHeight="1">
      <c r="A11" s="48">
        <v>9</v>
      </c>
      <c r="B11" s="51" t="s">
        <v>29</v>
      </c>
      <c r="C11" s="49" t="s">
        <v>30</v>
      </c>
      <c r="D11" s="50">
        <v>0.18055555555555555</v>
      </c>
      <c r="E11" s="50"/>
      <c r="F11" s="52" t="s">
        <v>12</v>
      </c>
      <c r="G11" s="52">
        <v>6</v>
      </c>
      <c r="H11" s="52"/>
      <c r="I11" s="52"/>
      <c r="J11" s="52"/>
      <c r="K11" s="52">
        <f t="shared" si="0"/>
        <v>6</v>
      </c>
      <c r="L11" s="52">
        <v>5</v>
      </c>
      <c r="M11" s="52"/>
      <c r="N11" s="62" t="s">
        <v>31</v>
      </c>
    </row>
    <row r="12" spans="1:14" ht="18" customHeight="1">
      <c r="A12" s="48">
        <v>10</v>
      </c>
      <c r="B12" s="51" t="s">
        <v>32</v>
      </c>
      <c r="C12" s="51" t="s">
        <v>33</v>
      </c>
      <c r="D12" s="53">
        <v>0.24444444444444446</v>
      </c>
      <c r="E12" s="53">
        <v>0.25</v>
      </c>
      <c r="F12" s="52">
        <v>4</v>
      </c>
      <c r="G12" s="54"/>
      <c r="H12" s="52"/>
      <c r="I12" s="52"/>
      <c r="J12" s="52"/>
      <c r="K12" s="52">
        <f t="shared" si="0"/>
        <v>4</v>
      </c>
      <c r="L12" s="52">
        <v>4</v>
      </c>
      <c r="M12" s="52"/>
      <c r="N12" s="62"/>
    </row>
    <row r="13" spans="1:14" ht="18" customHeight="1">
      <c r="A13" s="48">
        <v>11</v>
      </c>
      <c r="B13" s="55" t="s">
        <v>34</v>
      </c>
      <c r="C13" s="51" t="s">
        <v>35</v>
      </c>
      <c r="D13" s="53"/>
      <c r="E13" s="53">
        <v>0.2916666666666667</v>
      </c>
      <c r="F13" s="52" t="s">
        <v>12</v>
      </c>
      <c r="G13" s="52">
        <v>6</v>
      </c>
      <c r="H13" s="52"/>
      <c r="I13" s="52"/>
      <c r="J13" s="52"/>
      <c r="K13" s="52">
        <f t="shared" si="0"/>
        <v>6</v>
      </c>
      <c r="L13" s="52">
        <v>5</v>
      </c>
      <c r="M13" s="52"/>
      <c r="N13" s="62"/>
    </row>
    <row r="14" spans="1:14" ht="18" customHeight="1">
      <c r="A14" s="48">
        <v>12</v>
      </c>
      <c r="B14" s="51" t="s">
        <v>36</v>
      </c>
      <c r="C14" s="51" t="s">
        <v>37</v>
      </c>
      <c r="D14" s="53">
        <v>0.29583333333333334</v>
      </c>
      <c r="E14" s="53">
        <v>0.3055555555555555</v>
      </c>
      <c r="F14" s="52">
        <v>4</v>
      </c>
      <c r="G14" s="52"/>
      <c r="H14" s="52"/>
      <c r="I14" s="52"/>
      <c r="J14" s="52"/>
      <c r="K14" s="52">
        <f t="shared" si="0"/>
        <v>4</v>
      </c>
      <c r="L14" s="52">
        <v>4</v>
      </c>
      <c r="M14" s="52" t="s">
        <v>38</v>
      </c>
      <c r="N14" s="62"/>
    </row>
    <row r="15" spans="1:14" ht="18" customHeight="1">
      <c r="A15" s="48">
        <v>13</v>
      </c>
      <c r="B15" s="51" t="s">
        <v>39</v>
      </c>
      <c r="C15" s="51" t="s">
        <v>40</v>
      </c>
      <c r="D15" s="53">
        <v>0.30625</v>
      </c>
      <c r="E15" s="53">
        <v>0.31319444444444444</v>
      </c>
      <c r="F15" s="52" t="s">
        <v>12</v>
      </c>
      <c r="G15" s="52"/>
      <c r="H15" s="52"/>
      <c r="I15" s="52"/>
      <c r="J15" s="52">
        <v>9</v>
      </c>
      <c r="K15" s="52">
        <f t="shared" si="0"/>
        <v>9</v>
      </c>
      <c r="L15" s="52">
        <v>1</v>
      </c>
      <c r="M15" s="52" t="s">
        <v>38</v>
      </c>
      <c r="N15" s="62"/>
    </row>
    <row r="16" spans="1:14" ht="18" customHeight="1">
      <c r="A16" s="48">
        <v>14</v>
      </c>
      <c r="B16" s="51" t="s">
        <v>41</v>
      </c>
      <c r="C16" s="51" t="s">
        <v>42</v>
      </c>
      <c r="D16" s="53">
        <v>0.32708333333333334</v>
      </c>
      <c r="E16" s="53">
        <v>0.3354166666666667</v>
      </c>
      <c r="F16" s="52" t="s">
        <v>12</v>
      </c>
      <c r="G16" s="52"/>
      <c r="H16" s="52"/>
      <c r="I16" s="52">
        <v>7</v>
      </c>
      <c r="J16" s="52"/>
      <c r="K16" s="52">
        <f t="shared" si="0"/>
        <v>7</v>
      </c>
      <c r="L16" s="52">
        <v>2</v>
      </c>
      <c r="M16" s="52" t="s">
        <v>38</v>
      </c>
      <c r="N16" s="62"/>
    </row>
    <row r="17" spans="1:14" ht="18" customHeight="1">
      <c r="A17" s="48">
        <v>15</v>
      </c>
      <c r="B17" s="51" t="s">
        <v>43</v>
      </c>
      <c r="C17" s="51" t="s">
        <v>44</v>
      </c>
      <c r="D17" s="53">
        <v>0.33958333333333335</v>
      </c>
      <c r="E17" s="53">
        <v>0.34861111111111115</v>
      </c>
      <c r="F17" s="52" t="s">
        <v>12</v>
      </c>
      <c r="G17" s="52"/>
      <c r="H17" s="52"/>
      <c r="I17" s="52"/>
      <c r="J17" s="52">
        <v>9</v>
      </c>
      <c r="K17" s="52">
        <f t="shared" si="0"/>
        <v>9</v>
      </c>
      <c r="L17" s="52">
        <v>1</v>
      </c>
      <c r="M17" s="52"/>
      <c r="N17" s="62"/>
    </row>
    <row r="18" spans="1:14" ht="18" customHeight="1">
      <c r="A18" s="48">
        <v>16</v>
      </c>
      <c r="B18" s="51" t="s">
        <v>45</v>
      </c>
      <c r="C18" s="51" t="s">
        <v>46</v>
      </c>
      <c r="D18" s="53">
        <v>0.3444444444444445</v>
      </c>
      <c r="E18" s="53">
        <v>0.35</v>
      </c>
      <c r="F18" s="52">
        <v>4</v>
      </c>
      <c r="G18" s="52"/>
      <c r="H18" s="52"/>
      <c r="I18" s="52"/>
      <c r="J18" s="52"/>
      <c r="K18" s="52">
        <f t="shared" si="0"/>
        <v>4</v>
      </c>
      <c r="L18" s="52">
        <v>4</v>
      </c>
      <c r="M18" s="52"/>
      <c r="N18" s="62"/>
    </row>
    <row r="19" spans="1:14" ht="18" customHeight="1">
      <c r="A19" s="48">
        <v>17</v>
      </c>
      <c r="B19" s="51" t="s">
        <v>47</v>
      </c>
      <c r="C19" s="51" t="s">
        <v>48</v>
      </c>
      <c r="D19" s="53">
        <v>0.3666666666666667</v>
      </c>
      <c r="E19" s="53">
        <v>0.37083333333333335</v>
      </c>
      <c r="F19" s="52" t="s">
        <v>12</v>
      </c>
      <c r="G19" s="52">
        <v>6</v>
      </c>
      <c r="H19" s="52"/>
      <c r="I19" s="52"/>
      <c r="J19" s="52"/>
      <c r="K19" s="52">
        <f t="shared" si="0"/>
        <v>6</v>
      </c>
      <c r="L19" s="52">
        <v>5</v>
      </c>
      <c r="M19" s="52" t="s">
        <v>49</v>
      </c>
      <c r="N19" s="62"/>
    </row>
    <row r="20" spans="1:14" ht="18" customHeight="1">
      <c r="A20" s="48">
        <v>18</v>
      </c>
      <c r="B20" s="51" t="s">
        <v>50</v>
      </c>
      <c r="C20" s="51" t="s">
        <v>51</v>
      </c>
      <c r="D20" s="53">
        <v>0.37847222222222227</v>
      </c>
      <c r="E20" s="53">
        <v>0.3826388888888889</v>
      </c>
      <c r="F20" s="52" t="s">
        <v>12</v>
      </c>
      <c r="G20" s="52"/>
      <c r="H20" s="52">
        <v>5</v>
      </c>
      <c r="I20" s="52"/>
      <c r="J20" s="52"/>
      <c r="K20" s="52">
        <f t="shared" si="0"/>
        <v>5</v>
      </c>
      <c r="L20" s="52">
        <v>3</v>
      </c>
      <c r="M20" s="52"/>
      <c r="N20" s="62"/>
    </row>
    <row r="21" spans="1:14" ht="18" customHeight="1">
      <c r="A21" s="48">
        <v>19</v>
      </c>
      <c r="B21" s="51" t="s">
        <v>52</v>
      </c>
      <c r="C21" s="51" t="s">
        <v>53</v>
      </c>
      <c r="D21" s="53">
        <v>0.3854166666666667</v>
      </c>
      <c r="E21" s="53">
        <v>0.38958333333333334</v>
      </c>
      <c r="F21" s="52">
        <v>4</v>
      </c>
      <c r="G21" s="52"/>
      <c r="H21" s="52"/>
      <c r="I21" s="52"/>
      <c r="J21" s="52"/>
      <c r="K21" s="52">
        <f t="shared" si="0"/>
        <v>4</v>
      </c>
      <c r="L21" s="52">
        <v>4</v>
      </c>
      <c r="M21" s="52"/>
      <c r="N21" s="62"/>
    </row>
    <row r="22" spans="1:14" ht="18" customHeight="1">
      <c r="A22" s="48">
        <v>20</v>
      </c>
      <c r="B22" s="51" t="s">
        <v>54</v>
      </c>
      <c r="C22" s="51" t="s">
        <v>55</v>
      </c>
      <c r="D22" s="53">
        <v>0.38958333333333334</v>
      </c>
      <c r="E22" s="53">
        <v>0.39375</v>
      </c>
      <c r="F22" s="52" t="s">
        <v>12</v>
      </c>
      <c r="G22" s="52"/>
      <c r="H22" s="52"/>
      <c r="I22" s="52">
        <v>7</v>
      </c>
      <c r="J22" s="52"/>
      <c r="K22" s="52">
        <f t="shared" si="0"/>
        <v>7</v>
      </c>
      <c r="L22" s="52">
        <v>2</v>
      </c>
      <c r="M22" s="52" t="s">
        <v>38</v>
      </c>
      <c r="N22" s="62"/>
    </row>
    <row r="23" spans="1:14" ht="18" customHeight="1">
      <c r="A23" s="48">
        <v>21</v>
      </c>
      <c r="B23" s="51" t="s">
        <v>56</v>
      </c>
      <c r="C23" s="51" t="s">
        <v>46</v>
      </c>
      <c r="D23" s="53">
        <v>0.3958333333333333</v>
      </c>
      <c r="E23" s="53">
        <v>0.4</v>
      </c>
      <c r="F23" s="52" t="s">
        <v>12</v>
      </c>
      <c r="G23" s="52">
        <v>6</v>
      </c>
      <c r="H23" s="52"/>
      <c r="I23" s="52"/>
      <c r="J23" s="52"/>
      <c r="K23" s="52">
        <f t="shared" si="0"/>
        <v>6</v>
      </c>
      <c r="L23" s="52">
        <v>5</v>
      </c>
      <c r="M23" s="52"/>
      <c r="N23" s="62"/>
    </row>
    <row r="24" spans="1:14" ht="18" customHeight="1">
      <c r="A24" s="48">
        <v>22</v>
      </c>
      <c r="B24" s="51" t="s">
        <v>57</v>
      </c>
      <c r="C24" s="51" t="s">
        <v>58</v>
      </c>
      <c r="D24" s="53">
        <v>0.4041666666666666</v>
      </c>
      <c r="E24" s="53">
        <v>0.4083333333333334</v>
      </c>
      <c r="F24" s="52">
        <v>4</v>
      </c>
      <c r="G24" s="52"/>
      <c r="H24" s="52"/>
      <c r="I24" s="52"/>
      <c r="J24" s="52"/>
      <c r="K24" s="52">
        <f t="shared" si="0"/>
        <v>4</v>
      </c>
      <c r="L24" s="52">
        <v>4</v>
      </c>
      <c r="M24" s="52"/>
      <c r="N24" s="62"/>
    </row>
    <row r="25" spans="1:14" ht="18" customHeight="1">
      <c r="A25" s="48">
        <v>23</v>
      </c>
      <c r="B25" s="51" t="s">
        <v>59</v>
      </c>
      <c r="C25" s="51" t="s">
        <v>60</v>
      </c>
      <c r="D25" s="53">
        <v>0.4083333333333334</v>
      </c>
      <c r="E25" s="53">
        <v>0.4131944444444444</v>
      </c>
      <c r="F25" s="52" t="s">
        <v>12</v>
      </c>
      <c r="G25" s="52">
        <v>6</v>
      </c>
      <c r="H25" s="52"/>
      <c r="I25" s="52"/>
      <c r="J25" s="52"/>
      <c r="K25" s="52">
        <f t="shared" si="0"/>
        <v>6</v>
      </c>
      <c r="L25" s="52">
        <v>5</v>
      </c>
      <c r="M25" s="52"/>
      <c r="N25" s="62"/>
    </row>
    <row r="26" spans="1:14" ht="18" customHeight="1">
      <c r="A26" s="48">
        <v>24</v>
      </c>
      <c r="B26" s="51" t="s">
        <v>61</v>
      </c>
      <c r="C26" s="51" t="s">
        <v>62</v>
      </c>
      <c r="D26" s="53">
        <v>0.4138888888888889</v>
      </c>
      <c r="E26" s="53">
        <v>0.4166666666666667</v>
      </c>
      <c r="F26" s="52">
        <v>4</v>
      </c>
      <c r="G26" s="52"/>
      <c r="H26" s="52"/>
      <c r="I26" s="52"/>
      <c r="J26" s="52"/>
      <c r="K26" s="52">
        <f t="shared" si="0"/>
        <v>4</v>
      </c>
      <c r="L26" s="52">
        <v>4</v>
      </c>
      <c r="M26" s="52"/>
      <c r="N26" s="62"/>
    </row>
    <row r="27" spans="1:14" ht="18" customHeight="1">
      <c r="A27" s="48">
        <v>25</v>
      </c>
      <c r="B27" s="51" t="s">
        <v>63</v>
      </c>
      <c r="C27" s="51" t="s">
        <v>64</v>
      </c>
      <c r="D27" s="53">
        <v>0.41875</v>
      </c>
      <c r="E27" s="53">
        <v>0.4236111111111111</v>
      </c>
      <c r="F27" s="52" t="s">
        <v>12</v>
      </c>
      <c r="G27" s="52">
        <v>6</v>
      </c>
      <c r="H27" s="52"/>
      <c r="I27" s="52"/>
      <c r="J27" s="52"/>
      <c r="K27" s="52">
        <f t="shared" si="0"/>
        <v>6</v>
      </c>
      <c r="L27" s="52">
        <v>5</v>
      </c>
      <c r="M27" s="52"/>
      <c r="N27" s="62"/>
    </row>
    <row r="28" spans="1:14" ht="18" customHeight="1">
      <c r="A28" s="48">
        <v>26</v>
      </c>
      <c r="B28" s="51" t="s">
        <v>65</v>
      </c>
      <c r="C28" s="51" t="s">
        <v>66</v>
      </c>
      <c r="D28" s="53">
        <v>0.42083333333333334</v>
      </c>
      <c r="E28" s="53">
        <v>0.4277777777777778</v>
      </c>
      <c r="F28" s="52" t="s">
        <v>12</v>
      </c>
      <c r="G28" s="52"/>
      <c r="H28" s="52"/>
      <c r="I28" s="52">
        <v>7</v>
      </c>
      <c r="J28" s="52"/>
      <c r="K28" s="52">
        <f t="shared" si="0"/>
        <v>7</v>
      </c>
      <c r="L28" s="52">
        <v>2</v>
      </c>
      <c r="M28" s="52"/>
      <c r="N28" s="62"/>
    </row>
    <row r="29" spans="1:14" ht="18" customHeight="1">
      <c r="A29" s="48">
        <v>27</v>
      </c>
      <c r="B29" s="51" t="s">
        <v>67</v>
      </c>
      <c r="C29" s="51" t="s">
        <v>68</v>
      </c>
      <c r="D29" s="53">
        <v>0.4277777777777778</v>
      </c>
      <c r="E29" s="53">
        <v>0.4305555555555556</v>
      </c>
      <c r="F29" s="52">
        <v>4</v>
      </c>
      <c r="G29" s="52"/>
      <c r="H29" s="52"/>
      <c r="I29" s="52"/>
      <c r="J29" s="52"/>
      <c r="K29" s="52">
        <f t="shared" si="0"/>
        <v>4</v>
      </c>
      <c r="L29" s="52">
        <v>4</v>
      </c>
      <c r="M29" s="52"/>
      <c r="N29" s="62"/>
    </row>
    <row r="30" spans="1:14" ht="18" customHeight="1">
      <c r="A30" s="48">
        <v>28</v>
      </c>
      <c r="B30" s="51" t="s">
        <v>69</v>
      </c>
      <c r="C30" s="51" t="s">
        <v>70</v>
      </c>
      <c r="D30" s="53">
        <v>0.43125</v>
      </c>
      <c r="E30" s="53">
        <v>0.4381944444444445</v>
      </c>
      <c r="F30" s="52" t="s">
        <v>12</v>
      </c>
      <c r="G30" s="52"/>
      <c r="H30" s="52"/>
      <c r="I30" s="52"/>
      <c r="J30" s="52">
        <v>9</v>
      </c>
      <c r="K30" s="52">
        <f t="shared" si="0"/>
        <v>9</v>
      </c>
      <c r="L30" s="52">
        <v>1</v>
      </c>
      <c r="M30" s="52" t="s">
        <v>49</v>
      </c>
      <c r="N30" s="62"/>
    </row>
    <row r="31" spans="1:14" ht="18" customHeight="1">
      <c r="A31" s="48">
        <v>29</v>
      </c>
      <c r="B31" s="51" t="s">
        <v>71</v>
      </c>
      <c r="C31" s="51" t="s">
        <v>72</v>
      </c>
      <c r="D31" s="53">
        <v>0.4472222222222222</v>
      </c>
      <c r="E31" s="53">
        <v>0.45</v>
      </c>
      <c r="F31" s="52" t="s">
        <v>12</v>
      </c>
      <c r="G31" s="52">
        <v>6</v>
      </c>
      <c r="H31" s="52"/>
      <c r="I31" s="52"/>
      <c r="J31" s="52"/>
      <c r="K31" s="52">
        <f t="shared" si="0"/>
        <v>6</v>
      </c>
      <c r="L31" s="52">
        <v>5</v>
      </c>
      <c r="M31" s="52"/>
      <c r="N31" s="62"/>
    </row>
    <row r="32" spans="1:14" ht="18" customHeight="1">
      <c r="A32" s="48">
        <v>30</v>
      </c>
      <c r="B32" s="51" t="s">
        <v>73</v>
      </c>
      <c r="C32" s="51" t="s">
        <v>46</v>
      </c>
      <c r="D32" s="53">
        <v>0.45555555555555555</v>
      </c>
      <c r="E32" s="53">
        <v>0.4597222222222222</v>
      </c>
      <c r="F32" s="52">
        <v>4</v>
      </c>
      <c r="G32" s="52"/>
      <c r="H32" s="52"/>
      <c r="I32" s="52"/>
      <c r="J32" s="52"/>
      <c r="K32" s="52">
        <f t="shared" si="0"/>
        <v>4</v>
      </c>
      <c r="L32" s="52">
        <v>4</v>
      </c>
      <c r="M32" s="52"/>
      <c r="N32" s="62"/>
    </row>
    <row r="33" spans="1:14" ht="18" customHeight="1">
      <c r="A33" s="48">
        <v>31</v>
      </c>
      <c r="B33" s="51" t="s">
        <v>74</v>
      </c>
      <c r="C33" s="51" t="s">
        <v>75</v>
      </c>
      <c r="D33" s="53">
        <v>0.4583333333333333</v>
      </c>
      <c r="E33" s="53">
        <v>0.46527777777777773</v>
      </c>
      <c r="F33" s="52" t="s">
        <v>12</v>
      </c>
      <c r="G33" s="52"/>
      <c r="H33" s="52"/>
      <c r="I33" s="52">
        <v>7</v>
      </c>
      <c r="J33" s="52"/>
      <c r="K33" s="52">
        <f t="shared" si="0"/>
        <v>7</v>
      </c>
      <c r="L33" s="52">
        <v>2</v>
      </c>
      <c r="M33" s="52"/>
      <c r="N33" s="62"/>
    </row>
    <row r="34" spans="1:14" ht="18" customHeight="1">
      <c r="A34" s="48">
        <v>32</v>
      </c>
      <c r="B34" s="51" t="s">
        <v>76</v>
      </c>
      <c r="C34" s="51" t="s">
        <v>58</v>
      </c>
      <c r="D34" s="53">
        <v>0.4627893518518518</v>
      </c>
      <c r="E34" s="53">
        <v>0.4662615740740741</v>
      </c>
      <c r="F34" s="52" t="s">
        <v>12</v>
      </c>
      <c r="G34" s="52">
        <v>6</v>
      </c>
      <c r="H34" s="52"/>
      <c r="I34" s="52"/>
      <c r="J34" s="52"/>
      <c r="K34" s="52">
        <f aca="true" t="shared" si="1" ref="K34:K65">SUM(F34:J34)</f>
        <v>6</v>
      </c>
      <c r="L34" s="52">
        <v>5</v>
      </c>
      <c r="M34" s="52"/>
      <c r="N34" s="62"/>
    </row>
    <row r="35" spans="1:14" ht="18" customHeight="1">
      <c r="A35" s="48">
        <v>33</v>
      </c>
      <c r="B35" s="51" t="s">
        <v>77</v>
      </c>
      <c r="C35" s="51" t="s">
        <v>78</v>
      </c>
      <c r="D35" s="53">
        <v>0.4694444444444445</v>
      </c>
      <c r="E35" s="53"/>
      <c r="F35" s="52" t="s">
        <v>12</v>
      </c>
      <c r="G35" s="52"/>
      <c r="H35" s="52"/>
      <c r="I35" s="52"/>
      <c r="J35" s="52">
        <v>9</v>
      </c>
      <c r="K35" s="52">
        <f t="shared" si="1"/>
        <v>9</v>
      </c>
      <c r="L35" s="52">
        <v>1</v>
      </c>
      <c r="M35" s="52"/>
      <c r="N35" s="62"/>
    </row>
    <row r="36" spans="1:14" ht="18" customHeight="1">
      <c r="A36" s="48">
        <v>34</v>
      </c>
      <c r="B36" s="51" t="s">
        <v>79</v>
      </c>
      <c r="C36" s="51" t="s">
        <v>80</v>
      </c>
      <c r="D36" s="53">
        <v>0.47042824074074074</v>
      </c>
      <c r="E36" s="53">
        <v>0.4732060185185185</v>
      </c>
      <c r="F36" s="52">
        <v>4</v>
      </c>
      <c r="G36" s="52"/>
      <c r="H36" s="52"/>
      <c r="I36" s="52"/>
      <c r="J36" s="54"/>
      <c r="K36" s="52">
        <f t="shared" si="1"/>
        <v>4</v>
      </c>
      <c r="L36" s="52">
        <v>4</v>
      </c>
      <c r="M36" s="52"/>
      <c r="N36" s="62"/>
    </row>
    <row r="37" spans="1:14" ht="18" customHeight="1">
      <c r="A37" s="48">
        <v>35</v>
      </c>
      <c r="B37" s="51" t="s">
        <v>81</v>
      </c>
      <c r="C37" s="51" t="s">
        <v>14</v>
      </c>
      <c r="D37" s="53">
        <v>0.47806712962962966</v>
      </c>
      <c r="E37" s="53">
        <v>0.48084490740740743</v>
      </c>
      <c r="F37" s="52" t="s">
        <v>12</v>
      </c>
      <c r="G37" s="52">
        <v>6</v>
      </c>
      <c r="H37" s="52"/>
      <c r="I37" s="52"/>
      <c r="J37" s="54"/>
      <c r="K37" s="52">
        <f t="shared" si="1"/>
        <v>6</v>
      </c>
      <c r="L37" s="52">
        <v>5</v>
      </c>
      <c r="M37" s="52"/>
      <c r="N37" s="62"/>
    </row>
    <row r="38" spans="1:14" ht="18" customHeight="1">
      <c r="A38" s="48">
        <v>36</v>
      </c>
      <c r="B38" s="55" t="s">
        <v>82</v>
      </c>
      <c r="C38" s="51" t="s">
        <v>35</v>
      </c>
      <c r="D38" s="53"/>
      <c r="E38" s="53">
        <v>0.4847222222222222</v>
      </c>
      <c r="F38" s="52" t="s">
        <v>12</v>
      </c>
      <c r="G38" s="52"/>
      <c r="H38" s="52"/>
      <c r="I38" s="52"/>
      <c r="J38" s="52">
        <v>9</v>
      </c>
      <c r="K38" s="52">
        <f t="shared" si="1"/>
        <v>9</v>
      </c>
      <c r="L38" s="52">
        <v>1</v>
      </c>
      <c r="M38" s="52"/>
      <c r="N38" s="62" t="s">
        <v>83</v>
      </c>
    </row>
    <row r="39" spans="1:14" ht="18" customHeight="1">
      <c r="A39" s="48">
        <v>37</v>
      </c>
      <c r="B39" s="51" t="s">
        <v>84</v>
      </c>
      <c r="C39" s="51" t="s">
        <v>85</v>
      </c>
      <c r="D39" s="53">
        <v>0.4881365740740741</v>
      </c>
      <c r="E39" s="53">
        <v>0.4923032407407408</v>
      </c>
      <c r="F39" s="52">
        <v>4</v>
      </c>
      <c r="G39" s="52"/>
      <c r="H39" s="52"/>
      <c r="I39" s="52"/>
      <c r="J39" s="52"/>
      <c r="K39" s="52">
        <f t="shared" si="1"/>
        <v>4</v>
      </c>
      <c r="L39" s="52">
        <v>4</v>
      </c>
      <c r="M39" s="52"/>
      <c r="N39" s="62"/>
    </row>
    <row r="40" spans="1:14" ht="18" customHeight="1">
      <c r="A40" s="48">
        <v>38</v>
      </c>
      <c r="B40" s="51" t="s">
        <v>86</v>
      </c>
      <c r="C40" s="51" t="s">
        <v>87</v>
      </c>
      <c r="D40" s="53">
        <v>0.498900462962963</v>
      </c>
      <c r="E40" s="53">
        <v>0.5016782407407407</v>
      </c>
      <c r="F40" s="52" t="s">
        <v>12</v>
      </c>
      <c r="G40" s="52">
        <v>6</v>
      </c>
      <c r="H40" s="52"/>
      <c r="I40" s="52"/>
      <c r="J40" s="52"/>
      <c r="K40" s="52">
        <f t="shared" si="1"/>
        <v>6</v>
      </c>
      <c r="L40" s="52">
        <v>5</v>
      </c>
      <c r="M40" s="52"/>
      <c r="N40" s="62"/>
    </row>
    <row r="41" spans="1:14" ht="18" customHeight="1">
      <c r="A41" s="48">
        <v>39</v>
      </c>
      <c r="B41" s="51" t="s">
        <v>88</v>
      </c>
      <c r="C41" s="51" t="s">
        <v>89</v>
      </c>
      <c r="D41" s="53">
        <v>0.4996527777777778</v>
      </c>
      <c r="E41" s="53">
        <v>0.5038194444444445</v>
      </c>
      <c r="F41" s="52" t="s">
        <v>12</v>
      </c>
      <c r="G41" s="52"/>
      <c r="H41" s="52"/>
      <c r="I41" s="52">
        <v>7</v>
      </c>
      <c r="J41" s="52"/>
      <c r="K41" s="52">
        <f t="shared" si="1"/>
        <v>7</v>
      </c>
      <c r="L41" s="52">
        <v>2</v>
      </c>
      <c r="M41" s="52"/>
      <c r="N41" s="62"/>
    </row>
    <row r="42" spans="1:14" ht="18" customHeight="1">
      <c r="A42" s="48">
        <v>40</v>
      </c>
      <c r="B42" s="51" t="s">
        <v>90</v>
      </c>
      <c r="C42" s="51" t="s">
        <v>91</v>
      </c>
      <c r="D42" s="53">
        <v>0.5058449074074074</v>
      </c>
      <c r="E42" s="53">
        <v>0.5102430555555556</v>
      </c>
      <c r="F42" s="52">
        <v>4</v>
      </c>
      <c r="G42" s="52"/>
      <c r="H42" s="52"/>
      <c r="I42" s="52"/>
      <c r="J42" s="52"/>
      <c r="K42" s="52">
        <f t="shared" si="1"/>
        <v>4</v>
      </c>
      <c r="L42" s="52">
        <v>4</v>
      </c>
      <c r="M42" s="52"/>
      <c r="N42" s="62"/>
    </row>
    <row r="43" spans="1:14" ht="18" customHeight="1">
      <c r="A43" s="48">
        <v>41</v>
      </c>
      <c r="B43" s="51" t="s">
        <v>92</v>
      </c>
      <c r="C43" s="51" t="s">
        <v>75</v>
      </c>
      <c r="D43" s="53">
        <v>0.5100694444444445</v>
      </c>
      <c r="E43" s="50">
        <v>0.5135416666666667</v>
      </c>
      <c r="F43" s="52" t="s">
        <v>12</v>
      </c>
      <c r="G43" s="52"/>
      <c r="H43" s="52"/>
      <c r="I43" s="52"/>
      <c r="J43" s="52">
        <v>9</v>
      </c>
      <c r="K43" s="52">
        <f t="shared" si="1"/>
        <v>9</v>
      </c>
      <c r="L43" s="52">
        <v>1</v>
      </c>
      <c r="M43" s="52" t="s">
        <v>38</v>
      </c>
      <c r="N43" s="62"/>
    </row>
    <row r="44" spans="1:14" ht="18" customHeight="1">
      <c r="A44" s="48">
        <v>42</v>
      </c>
      <c r="B44" s="51" t="s">
        <v>93</v>
      </c>
      <c r="C44" s="51" t="s">
        <v>94</v>
      </c>
      <c r="D44" s="53">
        <v>0.5127893518518518</v>
      </c>
      <c r="E44" s="53">
        <v>0.5175347222222222</v>
      </c>
      <c r="F44" s="52" t="s">
        <v>12</v>
      </c>
      <c r="G44" s="52">
        <v>6</v>
      </c>
      <c r="H44" s="52"/>
      <c r="I44" s="52"/>
      <c r="J44" s="52"/>
      <c r="K44" s="52">
        <f t="shared" si="1"/>
        <v>6</v>
      </c>
      <c r="L44" s="52">
        <v>5</v>
      </c>
      <c r="M44" s="52"/>
      <c r="N44" s="62"/>
    </row>
    <row r="45" spans="1:14" ht="18" customHeight="1">
      <c r="A45" s="48">
        <v>43</v>
      </c>
      <c r="B45" s="51" t="s">
        <v>95</v>
      </c>
      <c r="C45" s="51" t="s">
        <v>96</v>
      </c>
      <c r="D45" s="53">
        <v>0.5197337962962963</v>
      </c>
      <c r="E45" s="53">
        <v>0.5225115740740741</v>
      </c>
      <c r="F45" s="52">
        <v>4</v>
      </c>
      <c r="G45" s="52"/>
      <c r="H45" s="52"/>
      <c r="I45" s="52"/>
      <c r="J45" s="52"/>
      <c r="K45" s="52">
        <f t="shared" si="1"/>
        <v>4</v>
      </c>
      <c r="L45" s="52">
        <v>4</v>
      </c>
      <c r="M45" s="52"/>
      <c r="N45" s="62"/>
    </row>
    <row r="46" spans="1:14" ht="18" customHeight="1">
      <c r="A46" s="48">
        <v>44</v>
      </c>
      <c r="B46" s="51" t="s">
        <v>97</v>
      </c>
      <c r="C46" s="51" t="s">
        <v>98</v>
      </c>
      <c r="D46" s="53">
        <v>0.5222222222222223</v>
      </c>
      <c r="E46" s="53">
        <v>0.5263888888888889</v>
      </c>
      <c r="F46" s="52" t="s">
        <v>12</v>
      </c>
      <c r="G46" s="52"/>
      <c r="H46" s="52"/>
      <c r="I46" s="52">
        <v>7</v>
      </c>
      <c r="J46" s="52"/>
      <c r="K46" s="52">
        <f t="shared" si="1"/>
        <v>7</v>
      </c>
      <c r="L46" s="52">
        <v>2</v>
      </c>
      <c r="M46" s="52"/>
      <c r="N46" s="62"/>
    </row>
    <row r="47" spans="1:14" ht="18" customHeight="1">
      <c r="A47" s="48">
        <v>45</v>
      </c>
      <c r="B47" s="51" t="s">
        <v>99</v>
      </c>
      <c r="C47" s="51" t="s">
        <v>100</v>
      </c>
      <c r="D47" s="53">
        <v>0.5273726851851852</v>
      </c>
      <c r="E47" s="53">
        <v>0.530150462962963</v>
      </c>
      <c r="F47" s="52" t="s">
        <v>12</v>
      </c>
      <c r="G47" s="52">
        <v>6</v>
      </c>
      <c r="H47" s="52"/>
      <c r="I47" s="52"/>
      <c r="J47" s="52"/>
      <c r="K47" s="52">
        <f t="shared" si="1"/>
        <v>6</v>
      </c>
      <c r="L47" s="52">
        <v>5</v>
      </c>
      <c r="M47" s="52"/>
      <c r="N47" s="62"/>
    </row>
    <row r="48" spans="1:14" ht="18" customHeight="1">
      <c r="A48" s="48">
        <v>46</v>
      </c>
      <c r="B48" s="51" t="s">
        <v>101</v>
      </c>
      <c r="C48" s="51" t="s">
        <v>102</v>
      </c>
      <c r="D48" s="53">
        <v>0.5305555555555556</v>
      </c>
      <c r="E48" s="53">
        <v>0.5347222222222222</v>
      </c>
      <c r="F48" s="52" t="s">
        <v>12</v>
      </c>
      <c r="G48" s="52"/>
      <c r="H48" s="52"/>
      <c r="I48" s="52"/>
      <c r="J48" s="52">
        <v>9</v>
      </c>
      <c r="K48" s="52">
        <f t="shared" si="1"/>
        <v>9</v>
      </c>
      <c r="L48" s="52">
        <v>1</v>
      </c>
      <c r="M48" s="52"/>
      <c r="N48" s="62"/>
    </row>
    <row r="49" spans="1:14" ht="18" customHeight="1">
      <c r="A49" s="48">
        <v>47</v>
      </c>
      <c r="B49" s="51" t="s">
        <v>103</v>
      </c>
      <c r="C49" s="51" t="s">
        <v>94</v>
      </c>
      <c r="D49" s="53">
        <v>0.5357060185185185</v>
      </c>
      <c r="E49" s="53">
        <v>0.5384837962962963</v>
      </c>
      <c r="F49" s="52">
        <v>4</v>
      </c>
      <c r="G49" s="52"/>
      <c r="H49" s="52"/>
      <c r="I49" s="52"/>
      <c r="J49" s="52"/>
      <c r="K49" s="52">
        <f t="shared" si="1"/>
        <v>4</v>
      </c>
      <c r="L49" s="52">
        <v>4</v>
      </c>
      <c r="M49" s="52"/>
      <c r="N49" s="62"/>
    </row>
    <row r="50" spans="1:14" ht="18" customHeight="1">
      <c r="A50" s="48">
        <v>48</v>
      </c>
      <c r="B50" s="51" t="s">
        <v>104</v>
      </c>
      <c r="C50" s="51" t="s">
        <v>94</v>
      </c>
      <c r="D50" s="53">
        <v>0.5416666666666666</v>
      </c>
      <c r="E50" s="53">
        <v>0.5464699074074074</v>
      </c>
      <c r="F50" s="52" t="s">
        <v>12</v>
      </c>
      <c r="G50" s="52">
        <v>6</v>
      </c>
      <c r="H50" s="52"/>
      <c r="I50" s="52"/>
      <c r="J50" s="52"/>
      <c r="K50" s="52">
        <f t="shared" si="1"/>
        <v>6</v>
      </c>
      <c r="L50" s="52">
        <v>5</v>
      </c>
      <c r="M50" s="52"/>
      <c r="N50" s="62"/>
    </row>
    <row r="51" spans="1:14" ht="18" customHeight="1">
      <c r="A51" s="48">
        <v>49</v>
      </c>
      <c r="B51" s="51" t="s">
        <v>105</v>
      </c>
      <c r="C51" s="51" t="s">
        <v>106</v>
      </c>
      <c r="D51" s="53">
        <v>0.5520833333333334</v>
      </c>
      <c r="E51" s="53">
        <v>0.55625</v>
      </c>
      <c r="F51" s="52" t="s">
        <v>12</v>
      </c>
      <c r="G51" s="52"/>
      <c r="H51" s="52"/>
      <c r="I51" s="52">
        <v>7</v>
      </c>
      <c r="J51" s="52"/>
      <c r="K51" s="52">
        <f t="shared" si="1"/>
        <v>7</v>
      </c>
      <c r="L51" s="52">
        <v>2</v>
      </c>
      <c r="M51" s="52"/>
      <c r="N51" s="62"/>
    </row>
    <row r="52" spans="1:14" s="39" customFormat="1" ht="18" customHeight="1">
      <c r="A52" s="48">
        <v>50</v>
      </c>
      <c r="B52" s="49" t="s">
        <v>107</v>
      </c>
      <c r="C52" s="49" t="s">
        <v>108</v>
      </c>
      <c r="D52" s="50">
        <v>0.5618055555555556</v>
      </c>
      <c r="E52" s="50">
        <v>0.5659722222222222</v>
      </c>
      <c r="F52" s="48">
        <v>4</v>
      </c>
      <c r="G52" s="52"/>
      <c r="H52" s="48"/>
      <c r="I52" s="48"/>
      <c r="J52" s="52"/>
      <c r="K52" s="52">
        <f t="shared" si="1"/>
        <v>4</v>
      </c>
      <c r="L52" s="52">
        <v>4</v>
      </c>
      <c r="M52" s="48"/>
      <c r="N52" s="62"/>
    </row>
    <row r="53" spans="1:14" ht="18" customHeight="1">
      <c r="A53" s="48">
        <v>51</v>
      </c>
      <c r="B53" s="51" t="s">
        <v>109</v>
      </c>
      <c r="C53" s="51" t="s">
        <v>96</v>
      </c>
      <c r="D53" s="50">
        <v>0.5697337962962963</v>
      </c>
      <c r="E53" s="50">
        <v>0.572511574074074</v>
      </c>
      <c r="F53" s="52" t="s">
        <v>12</v>
      </c>
      <c r="G53" s="52">
        <v>6</v>
      </c>
      <c r="H53" s="52"/>
      <c r="I53" s="52"/>
      <c r="J53" s="52"/>
      <c r="K53" s="52">
        <f t="shared" si="1"/>
        <v>6</v>
      </c>
      <c r="L53" s="52">
        <v>5</v>
      </c>
      <c r="M53" s="52"/>
      <c r="N53" s="62"/>
    </row>
    <row r="54" spans="1:14" ht="18" customHeight="1">
      <c r="A54" s="48">
        <v>52</v>
      </c>
      <c r="B54" s="51" t="s">
        <v>110</v>
      </c>
      <c r="C54" s="51" t="s">
        <v>111</v>
      </c>
      <c r="D54" s="50">
        <v>0.5729166666666666</v>
      </c>
      <c r="E54" s="50"/>
      <c r="F54" s="52" t="s">
        <v>12</v>
      </c>
      <c r="G54" s="52"/>
      <c r="H54" s="52"/>
      <c r="I54" s="52"/>
      <c r="J54" s="52">
        <v>9</v>
      </c>
      <c r="K54" s="52">
        <f t="shared" si="1"/>
        <v>9</v>
      </c>
      <c r="L54" s="52">
        <v>1</v>
      </c>
      <c r="M54" s="52"/>
      <c r="N54" s="62"/>
    </row>
    <row r="55" spans="1:14" ht="18" customHeight="1">
      <c r="A55" s="48">
        <v>53</v>
      </c>
      <c r="B55" s="51" t="s">
        <v>112</v>
      </c>
      <c r="C55" s="51" t="s">
        <v>19</v>
      </c>
      <c r="D55" s="50">
        <v>0.5756365740740741</v>
      </c>
      <c r="E55" s="50">
        <v>0.5791087962962963</v>
      </c>
      <c r="F55" s="52">
        <v>4</v>
      </c>
      <c r="G55" s="52"/>
      <c r="H55" s="52"/>
      <c r="I55" s="52"/>
      <c r="J55" s="54"/>
      <c r="K55" s="52">
        <f t="shared" si="1"/>
        <v>4</v>
      </c>
      <c r="L55" s="52">
        <v>4</v>
      </c>
      <c r="M55" s="52"/>
      <c r="N55" s="62"/>
    </row>
    <row r="56" spans="1:14" ht="18" customHeight="1">
      <c r="A56" s="48">
        <v>54</v>
      </c>
      <c r="B56" s="51">
        <v>4811</v>
      </c>
      <c r="C56" s="51" t="s">
        <v>113</v>
      </c>
      <c r="D56" s="50">
        <v>0.5819444444444445</v>
      </c>
      <c r="E56" s="50"/>
      <c r="F56" s="52" t="s">
        <v>12</v>
      </c>
      <c r="G56" s="52">
        <v>6</v>
      </c>
      <c r="H56" s="52"/>
      <c r="I56" s="52"/>
      <c r="J56" s="54"/>
      <c r="K56" s="52">
        <f t="shared" si="1"/>
        <v>6</v>
      </c>
      <c r="L56" s="52">
        <v>5</v>
      </c>
      <c r="M56" s="52" t="s">
        <v>49</v>
      </c>
      <c r="N56" s="62" t="s">
        <v>31</v>
      </c>
    </row>
    <row r="57" spans="1:14" ht="18" customHeight="1">
      <c r="A57" s="48">
        <v>55</v>
      </c>
      <c r="B57" s="51" t="s">
        <v>114</v>
      </c>
      <c r="C57" s="51" t="s">
        <v>100</v>
      </c>
      <c r="D57" s="50">
        <v>0.5843171296296296</v>
      </c>
      <c r="E57" s="50">
        <v>0.5877893518518519</v>
      </c>
      <c r="F57" s="52">
        <v>4</v>
      </c>
      <c r="G57" s="54"/>
      <c r="H57" s="52"/>
      <c r="I57" s="52"/>
      <c r="J57" s="54"/>
      <c r="K57" s="52">
        <f t="shared" si="1"/>
        <v>4</v>
      </c>
      <c r="L57" s="52">
        <v>4</v>
      </c>
      <c r="M57" s="52" t="s">
        <v>38</v>
      </c>
      <c r="N57" s="62"/>
    </row>
    <row r="58" spans="1:14" ht="18" customHeight="1">
      <c r="A58" s="48">
        <v>56</v>
      </c>
      <c r="B58" s="51" t="s">
        <v>115</v>
      </c>
      <c r="C58" s="51" t="s">
        <v>116</v>
      </c>
      <c r="D58" s="50">
        <v>0.5875</v>
      </c>
      <c r="E58" s="50">
        <v>0.5902777777777778</v>
      </c>
      <c r="F58" s="52" t="s">
        <v>12</v>
      </c>
      <c r="G58" s="54"/>
      <c r="H58" s="52"/>
      <c r="I58" s="52">
        <v>7</v>
      </c>
      <c r="J58" s="54"/>
      <c r="K58" s="52">
        <f t="shared" si="1"/>
        <v>7</v>
      </c>
      <c r="L58" s="52">
        <v>2</v>
      </c>
      <c r="M58" s="52"/>
      <c r="N58" s="62"/>
    </row>
    <row r="59" spans="1:14" ht="18" customHeight="1">
      <c r="A59" s="48">
        <v>57</v>
      </c>
      <c r="B59" s="51" t="s">
        <v>117</v>
      </c>
      <c r="C59" s="51" t="s">
        <v>108</v>
      </c>
      <c r="D59" s="50">
        <v>0.5958333333333333</v>
      </c>
      <c r="E59" s="50">
        <v>0.5986111111111111</v>
      </c>
      <c r="F59" s="52"/>
      <c r="G59" s="54"/>
      <c r="H59" s="52">
        <v>5</v>
      </c>
      <c r="I59" s="52"/>
      <c r="J59" s="54"/>
      <c r="K59" s="52">
        <f t="shared" si="1"/>
        <v>5</v>
      </c>
      <c r="L59" s="52">
        <v>3</v>
      </c>
      <c r="M59" s="52"/>
      <c r="N59" s="62" t="s">
        <v>118</v>
      </c>
    </row>
    <row r="60" spans="1:14" ht="18" customHeight="1">
      <c r="A60" s="48">
        <v>58</v>
      </c>
      <c r="B60" s="46" t="s">
        <v>119</v>
      </c>
      <c r="C60" s="51" t="s">
        <v>120</v>
      </c>
      <c r="D60" s="50">
        <v>0.6006944444444444</v>
      </c>
      <c r="E60" s="50">
        <v>0.60625</v>
      </c>
      <c r="F60" s="52">
        <v>4</v>
      </c>
      <c r="G60" s="54"/>
      <c r="H60" s="52"/>
      <c r="I60" s="52"/>
      <c r="J60" s="54"/>
      <c r="K60" s="52">
        <f t="shared" si="1"/>
        <v>4</v>
      </c>
      <c r="L60" s="52">
        <v>4</v>
      </c>
      <c r="M60" s="52"/>
      <c r="N60" s="62"/>
    </row>
    <row r="61" spans="1:14" s="40" customFormat="1" ht="15">
      <c r="A61" s="48">
        <v>59</v>
      </c>
      <c r="B61" s="49" t="s">
        <v>121</v>
      </c>
      <c r="C61" s="49" t="s">
        <v>122</v>
      </c>
      <c r="D61" s="50">
        <v>0.6041666666666666</v>
      </c>
      <c r="E61" s="50">
        <v>0.6069444444444444</v>
      </c>
      <c r="F61" s="59" t="s">
        <v>12</v>
      </c>
      <c r="G61" s="60"/>
      <c r="H61" s="59"/>
      <c r="I61" s="59">
        <v>7</v>
      </c>
      <c r="J61" s="60"/>
      <c r="K61" s="52">
        <f t="shared" si="1"/>
        <v>7</v>
      </c>
      <c r="L61" s="52">
        <v>2</v>
      </c>
      <c r="M61" s="59"/>
      <c r="N61" s="62"/>
    </row>
    <row r="62" spans="1:14" ht="18" customHeight="1">
      <c r="A62" s="48">
        <v>60</v>
      </c>
      <c r="B62" s="51" t="s">
        <v>123</v>
      </c>
      <c r="C62" s="51" t="s">
        <v>44</v>
      </c>
      <c r="D62" s="50">
        <v>0.611111111111111</v>
      </c>
      <c r="E62" s="50">
        <v>0.6138888888888888</v>
      </c>
      <c r="F62" s="52" t="s">
        <v>12</v>
      </c>
      <c r="G62" s="54"/>
      <c r="H62" s="52">
        <v>5</v>
      </c>
      <c r="I62" s="52"/>
      <c r="J62" s="54"/>
      <c r="K62" s="52">
        <f t="shared" si="1"/>
        <v>5</v>
      </c>
      <c r="L62" s="52">
        <v>3</v>
      </c>
      <c r="M62" s="52"/>
      <c r="N62" s="62"/>
    </row>
    <row r="63" spans="1:14" s="39" customFormat="1" ht="18" customHeight="1">
      <c r="A63" s="48">
        <v>61</v>
      </c>
      <c r="B63" s="46" t="s">
        <v>124</v>
      </c>
      <c r="C63" s="49" t="s">
        <v>125</v>
      </c>
      <c r="D63" s="50"/>
      <c r="E63" s="50">
        <v>0.6138888888888888</v>
      </c>
      <c r="F63" s="48" t="s">
        <v>12</v>
      </c>
      <c r="G63" s="54"/>
      <c r="H63" s="48"/>
      <c r="I63" s="48"/>
      <c r="J63" s="48">
        <v>9</v>
      </c>
      <c r="K63" s="52">
        <f t="shared" si="1"/>
        <v>9</v>
      </c>
      <c r="L63" s="52">
        <v>1</v>
      </c>
      <c r="M63" s="48"/>
      <c r="N63" s="62" t="s">
        <v>83</v>
      </c>
    </row>
    <row r="64" spans="1:14" s="39" customFormat="1" ht="18" customHeight="1">
      <c r="A64" s="48">
        <v>62</v>
      </c>
      <c r="B64" s="49" t="s">
        <v>126</v>
      </c>
      <c r="C64" s="49" t="s">
        <v>127</v>
      </c>
      <c r="D64" s="50">
        <v>0.6194444444444445</v>
      </c>
      <c r="E64" s="50">
        <v>0.6229166666666667</v>
      </c>
      <c r="F64" s="48" t="s">
        <v>12</v>
      </c>
      <c r="G64" s="54"/>
      <c r="H64" s="48"/>
      <c r="I64" s="48">
        <v>7</v>
      </c>
      <c r="J64" s="48"/>
      <c r="K64" s="52">
        <f t="shared" si="1"/>
        <v>7</v>
      </c>
      <c r="L64" s="52">
        <v>2</v>
      </c>
      <c r="M64" s="48" t="s">
        <v>38</v>
      </c>
      <c r="N64" s="62"/>
    </row>
    <row r="65" spans="1:14" s="39" customFormat="1" ht="18" customHeight="1">
      <c r="A65" s="48">
        <v>63</v>
      </c>
      <c r="B65" s="49" t="s">
        <v>128</v>
      </c>
      <c r="C65" s="49" t="s">
        <v>129</v>
      </c>
      <c r="D65" s="50">
        <v>0.6218171296296297</v>
      </c>
      <c r="E65" s="50">
        <v>0.6256944444444444</v>
      </c>
      <c r="F65" s="48">
        <v>4</v>
      </c>
      <c r="G65" s="54"/>
      <c r="H65" s="48"/>
      <c r="I65" s="48"/>
      <c r="J65" s="48"/>
      <c r="K65" s="52">
        <f t="shared" si="1"/>
        <v>4</v>
      </c>
      <c r="L65" s="52">
        <v>4</v>
      </c>
      <c r="M65" s="48"/>
      <c r="N65" s="62"/>
    </row>
    <row r="66" spans="1:14" s="39" customFormat="1" ht="18" customHeight="1">
      <c r="A66" s="48">
        <v>64</v>
      </c>
      <c r="B66" s="46" t="s">
        <v>130</v>
      </c>
      <c r="C66" s="49" t="s">
        <v>131</v>
      </c>
      <c r="D66" s="50">
        <v>0.6319444444444444</v>
      </c>
      <c r="E66" s="50">
        <v>0.6368055555555555</v>
      </c>
      <c r="F66" s="48">
        <v>4</v>
      </c>
      <c r="G66" s="54"/>
      <c r="H66" s="48"/>
      <c r="I66" s="48"/>
      <c r="J66" s="48"/>
      <c r="K66" s="52">
        <f aca="true" t="shared" si="2" ref="K66:K96">SUM(F66:J66)</f>
        <v>4</v>
      </c>
      <c r="L66" s="52">
        <v>4</v>
      </c>
      <c r="M66" s="48"/>
      <c r="N66" s="62"/>
    </row>
    <row r="67" spans="1:14" s="39" customFormat="1" ht="18" customHeight="1">
      <c r="A67" s="48">
        <v>65</v>
      </c>
      <c r="B67" s="49" t="s">
        <v>132</v>
      </c>
      <c r="C67" s="49" t="s">
        <v>133</v>
      </c>
      <c r="D67" s="50">
        <v>0.6331018518518519</v>
      </c>
      <c r="E67" s="50">
        <v>0.6362268518518518</v>
      </c>
      <c r="F67" s="48" t="s">
        <v>12</v>
      </c>
      <c r="G67" s="54"/>
      <c r="H67" s="48"/>
      <c r="I67" s="48"/>
      <c r="J67" s="48">
        <v>9</v>
      </c>
      <c r="K67" s="52">
        <f t="shared" si="2"/>
        <v>9</v>
      </c>
      <c r="L67" s="52">
        <v>1</v>
      </c>
      <c r="M67" s="48" t="s">
        <v>38</v>
      </c>
      <c r="N67" s="62"/>
    </row>
    <row r="68" spans="1:14" s="39" customFormat="1" ht="18" customHeight="1">
      <c r="A68" s="48">
        <v>66</v>
      </c>
      <c r="B68" s="49" t="s">
        <v>134</v>
      </c>
      <c r="C68" s="49" t="s">
        <v>135</v>
      </c>
      <c r="D68" s="50">
        <v>0.6422453703703704</v>
      </c>
      <c r="E68" s="50">
        <v>0.6464120370370371</v>
      </c>
      <c r="F68" s="48" t="s">
        <v>12</v>
      </c>
      <c r="G68" s="54"/>
      <c r="H68" s="48"/>
      <c r="I68" s="48">
        <v>7</v>
      </c>
      <c r="J68" s="48"/>
      <c r="K68" s="52">
        <f t="shared" si="2"/>
        <v>7</v>
      </c>
      <c r="L68" s="52">
        <v>2</v>
      </c>
      <c r="M68" s="48" t="s">
        <v>38</v>
      </c>
      <c r="N68" s="62"/>
    </row>
    <row r="69" spans="1:14" s="39" customFormat="1" ht="18" customHeight="1">
      <c r="A69" s="48">
        <v>67</v>
      </c>
      <c r="B69" s="49" t="s">
        <v>136</v>
      </c>
      <c r="C69" s="49" t="s">
        <v>137</v>
      </c>
      <c r="D69" s="50">
        <v>0.6495949074074074</v>
      </c>
      <c r="E69" s="50">
        <v>0.6530671296296297</v>
      </c>
      <c r="F69" s="48">
        <v>4</v>
      </c>
      <c r="G69" s="54"/>
      <c r="H69" s="48"/>
      <c r="I69" s="48"/>
      <c r="J69" s="48"/>
      <c r="K69" s="52">
        <f t="shared" si="2"/>
        <v>4</v>
      </c>
      <c r="L69" s="52">
        <v>4</v>
      </c>
      <c r="M69" s="48" t="s">
        <v>38</v>
      </c>
      <c r="N69" s="62"/>
    </row>
    <row r="70" spans="1:14" ht="18" customHeight="1">
      <c r="A70" s="48">
        <v>68</v>
      </c>
      <c r="B70" s="51" t="s">
        <v>138</v>
      </c>
      <c r="C70" s="51" t="s">
        <v>133</v>
      </c>
      <c r="D70" s="50">
        <v>0.6515625</v>
      </c>
      <c r="E70" s="50">
        <v>0.6550347222222223</v>
      </c>
      <c r="F70" s="52" t="s">
        <v>12</v>
      </c>
      <c r="G70" s="54"/>
      <c r="H70" s="52"/>
      <c r="I70" s="52"/>
      <c r="J70" s="52">
        <v>9</v>
      </c>
      <c r="K70" s="52">
        <f t="shared" si="2"/>
        <v>9</v>
      </c>
      <c r="L70" s="52">
        <v>1</v>
      </c>
      <c r="M70" s="52"/>
      <c r="N70" s="62"/>
    </row>
    <row r="71" spans="1:14" s="39" customFormat="1" ht="18" customHeight="1">
      <c r="A71" s="48">
        <v>69</v>
      </c>
      <c r="B71" s="49" t="s">
        <v>139</v>
      </c>
      <c r="C71" s="49" t="s">
        <v>140</v>
      </c>
      <c r="D71" s="50">
        <v>0.6600115740740741</v>
      </c>
      <c r="E71" s="50">
        <v>0.6641782407407407</v>
      </c>
      <c r="F71" s="48">
        <v>4</v>
      </c>
      <c r="G71" s="54"/>
      <c r="H71" s="48"/>
      <c r="I71" s="48"/>
      <c r="J71" s="48"/>
      <c r="K71" s="52">
        <f t="shared" si="2"/>
        <v>4</v>
      </c>
      <c r="L71" s="52">
        <v>4</v>
      </c>
      <c r="M71" s="48"/>
      <c r="N71" s="62"/>
    </row>
    <row r="72" spans="1:14" ht="18" customHeight="1">
      <c r="A72" s="48">
        <v>70</v>
      </c>
      <c r="B72" s="51" t="s">
        <v>141</v>
      </c>
      <c r="C72" s="51" t="s">
        <v>116</v>
      </c>
      <c r="D72" s="53">
        <v>0.6607638888888888</v>
      </c>
      <c r="E72" s="53">
        <v>0.6649305555555556</v>
      </c>
      <c r="F72" s="52" t="s">
        <v>12</v>
      </c>
      <c r="G72" s="54"/>
      <c r="H72" s="52">
        <v>5</v>
      </c>
      <c r="I72" s="52"/>
      <c r="J72" s="52"/>
      <c r="K72" s="52">
        <f t="shared" si="2"/>
        <v>5</v>
      </c>
      <c r="L72" s="52">
        <v>3</v>
      </c>
      <c r="M72" s="52"/>
      <c r="N72" s="62"/>
    </row>
    <row r="73" spans="1:14" ht="18" customHeight="1">
      <c r="A73" s="48">
        <v>71</v>
      </c>
      <c r="B73" s="51" t="s">
        <v>142</v>
      </c>
      <c r="C73" s="51" t="s">
        <v>28</v>
      </c>
      <c r="D73" s="53">
        <v>0.6701388888888888</v>
      </c>
      <c r="E73" s="53">
        <v>0.6763888888888889</v>
      </c>
      <c r="F73" s="52" t="s">
        <v>12</v>
      </c>
      <c r="G73" s="54"/>
      <c r="H73" s="52"/>
      <c r="I73" s="52"/>
      <c r="J73" s="52">
        <v>9</v>
      </c>
      <c r="K73" s="52">
        <f t="shared" si="2"/>
        <v>9</v>
      </c>
      <c r="L73" s="52">
        <v>1</v>
      </c>
      <c r="M73" s="52"/>
      <c r="N73" s="62"/>
    </row>
    <row r="74" spans="1:14" ht="14.25">
      <c r="A74" s="48">
        <v>72</v>
      </c>
      <c r="B74" s="55" t="s">
        <v>143</v>
      </c>
      <c r="C74" s="51" t="s">
        <v>144</v>
      </c>
      <c r="D74" s="53"/>
      <c r="E74" s="53">
        <v>0.6715277777777778</v>
      </c>
      <c r="F74" s="52" t="s">
        <v>12</v>
      </c>
      <c r="G74" s="52">
        <v>6</v>
      </c>
      <c r="H74" s="52"/>
      <c r="I74" s="52"/>
      <c r="J74" s="52"/>
      <c r="K74" s="52">
        <f t="shared" si="2"/>
        <v>6</v>
      </c>
      <c r="L74" s="52">
        <v>5</v>
      </c>
      <c r="M74" s="52" t="s">
        <v>145</v>
      </c>
      <c r="N74" s="62"/>
    </row>
    <row r="75" spans="1:14" ht="18" customHeight="1">
      <c r="A75" s="48">
        <v>73</v>
      </c>
      <c r="B75" s="51" t="s">
        <v>146</v>
      </c>
      <c r="C75" s="51" t="s">
        <v>135</v>
      </c>
      <c r="D75" s="53">
        <v>0.6770833333333334</v>
      </c>
      <c r="E75" s="53">
        <v>0.6826388888888889</v>
      </c>
      <c r="F75" s="52" t="s">
        <v>12</v>
      </c>
      <c r="G75" s="52"/>
      <c r="H75" s="52"/>
      <c r="I75" s="52">
        <v>7</v>
      </c>
      <c r="J75" s="52"/>
      <c r="K75" s="52">
        <f t="shared" si="2"/>
        <v>7</v>
      </c>
      <c r="L75" s="52">
        <v>2</v>
      </c>
      <c r="M75" s="52"/>
      <c r="N75" s="62"/>
    </row>
    <row r="76" spans="1:14" ht="18" customHeight="1">
      <c r="A76" s="48">
        <v>74</v>
      </c>
      <c r="B76" s="51" t="s">
        <v>147</v>
      </c>
      <c r="C76" s="51" t="s">
        <v>148</v>
      </c>
      <c r="D76" s="53">
        <v>0.686111111111111</v>
      </c>
      <c r="E76" s="53"/>
      <c r="F76" s="52" t="s">
        <v>12</v>
      </c>
      <c r="G76" s="52"/>
      <c r="H76" s="52">
        <v>5</v>
      </c>
      <c r="I76" s="52"/>
      <c r="J76" s="52"/>
      <c r="K76" s="52">
        <f t="shared" si="2"/>
        <v>5</v>
      </c>
      <c r="L76" s="52">
        <v>3</v>
      </c>
      <c r="M76" s="52" t="s">
        <v>49</v>
      </c>
      <c r="N76" s="62"/>
    </row>
    <row r="77" spans="1:14" ht="18" customHeight="1">
      <c r="A77" s="48">
        <v>75</v>
      </c>
      <c r="B77" s="51" t="s">
        <v>149</v>
      </c>
      <c r="C77" s="51" t="s">
        <v>135</v>
      </c>
      <c r="D77" s="53">
        <v>0.6923611111111111</v>
      </c>
      <c r="E77" s="53">
        <v>0.6965277777777777</v>
      </c>
      <c r="F77" s="52" t="s">
        <v>12</v>
      </c>
      <c r="G77" s="52"/>
      <c r="H77" s="54"/>
      <c r="I77" s="52"/>
      <c r="J77" s="52">
        <v>9</v>
      </c>
      <c r="K77" s="52">
        <f t="shared" si="2"/>
        <v>9</v>
      </c>
      <c r="L77" s="52">
        <v>1</v>
      </c>
      <c r="M77" s="52"/>
      <c r="N77" s="62"/>
    </row>
    <row r="78" spans="1:14" ht="18" customHeight="1">
      <c r="A78" s="48">
        <v>76</v>
      </c>
      <c r="B78" s="55" t="s">
        <v>150</v>
      </c>
      <c r="C78" s="51" t="s">
        <v>151</v>
      </c>
      <c r="D78" s="53">
        <v>0.6944444444444445</v>
      </c>
      <c r="E78" s="53">
        <v>0.7</v>
      </c>
      <c r="F78" s="52">
        <v>4</v>
      </c>
      <c r="G78" s="52"/>
      <c r="H78" s="54"/>
      <c r="I78" s="52"/>
      <c r="J78" s="52"/>
      <c r="K78" s="52">
        <f t="shared" si="2"/>
        <v>4</v>
      </c>
      <c r="L78" s="52">
        <v>4</v>
      </c>
      <c r="M78" s="52"/>
      <c r="N78" s="62"/>
    </row>
    <row r="79" spans="1:14" ht="18" customHeight="1">
      <c r="A79" s="48">
        <v>77</v>
      </c>
      <c r="B79" s="51" t="s">
        <v>152</v>
      </c>
      <c r="C79" s="51" t="s">
        <v>153</v>
      </c>
      <c r="D79" s="53">
        <v>0.709375</v>
      </c>
      <c r="E79" s="53">
        <v>0.7121527777777777</v>
      </c>
      <c r="F79" s="52" t="s">
        <v>12</v>
      </c>
      <c r="G79" s="52"/>
      <c r="H79" s="54"/>
      <c r="I79" s="52">
        <v>7</v>
      </c>
      <c r="J79" s="52"/>
      <c r="K79" s="52">
        <f t="shared" si="2"/>
        <v>7</v>
      </c>
      <c r="L79" s="52">
        <v>2</v>
      </c>
      <c r="M79" s="52"/>
      <c r="N79" s="62"/>
    </row>
    <row r="80" spans="1:14" ht="18" customHeight="1">
      <c r="A80" s="48">
        <v>78</v>
      </c>
      <c r="B80" s="51" t="s">
        <v>154</v>
      </c>
      <c r="C80" s="51" t="s">
        <v>155</v>
      </c>
      <c r="D80" s="53">
        <v>0.7149305555555556</v>
      </c>
      <c r="E80" s="53">
        <v>0.7190972222222222</v>
      </c>
      <c r="F80" s="52" t="s">
        <v>12</v>
      </c>
      <c r="G80" s="52"/>
      <c r="H80" s="54"/>
      <c r="I80" s="52"/>
      <c r="J80" s="52">
        <v>9</v>
      </c>
      <c r="K80" s="52">
        <f t="shared" si="2"/>
        <v>9</v>
      </c>
      <c r="L80" s="52">
        <v>1</v>
      </c>
      <c r="M80" s="52"/>
      <c r="N80" s="62"/>
    </row>
    <row r="81" spans="1:14" ht="18" customHeight="1">
      <c r="A81" s="48">
        <v>79</v>
      </c>
      <c r="B81" s="55">
        <v>4812</v>
      </c>
      <c r="C81" s="51" t="s">
        <v>156</v>
      </c>
      <c r="D81" s="53"/>
      <c r="E81" s="53">
        <v>0.7166666666666667</v>
      </c>
      <c r="F81" s="52" t="s">
        <v>12</v>
      </c>
      <c r="G81" s="52"/>
      <c r="H81" s="52">
        <v>5</v>
      </c>
      <c r="I81" s="52"/>
      <c r="J81" s="52"/>
      <c r="K81" s="52">
        <f t="shared" si="2"/>
        <v>5</v>
      </c>
      <c r="L81" s="52">
        <v>3</v>
      </c>
      <c r="M81" s="52" t="s">
        <v>49</v>
      </c>
      <c r="N81" s="62" t="s">
        <v>83</v>
      </c>
    </row>
    <row r="82" spans="1:14" ht="18" customHeight="1">
      <c r="A82" s="48">
        <v>80</v>
      </c>
      <c r="B82" s="51" t="s">
        <v>157</v>
      </c>
      <c r="C82" s="51" t="s">
        <v>158</v>
      </c>
      <c r="D82" s="53">
        <v>0.7229166666666668</v>
      </c>
      <c r="E82" s="53">
        <v>0.7291666666666666</v>
      </c>
      <c r="F82" s="52"/>
      <c r="G82" s="52">
        <v>6</v>
      </c>
      <c r="H82" s="52"/>
      <c r="I82" s="52"/>
      <c r="J82" s="52"/>
      <c r="K82" s="52">
        <f t="shared" si="2"/>
        <v>6</v>
      </c>
      <c r="L82" s="52">
        <v>5</v>
      </c>
      <c r="M82" s="52" t="s">
        <v>38</v>
      </c>
      <c r="N82" s="62"/>
    </row>
    <row r="83" spans="1:14" ht="18" customHeight="1">
      <c r="A83" s="48">
        <v>81</v>
      </c>
      <c r="B83" s="51" t="s">
        <v>159</v>
      </c>
      <c r="C83" s="51" t="s">
        <v>160</v>
      </c>
      <c r="D83" s="53">
        <v>0.7267361111111111</v>
      </c>
      <c r="E83" s="53">
        <v>0.7302083333333332</v>
      </c>
      <c r="F83" s="52" t="s">
        <v>12</v>
      </c>
      <c r="G83" s="52"/>
      <c r="H83" s="52"/>
      <c r="I83" s="52">
        <v>7</v>
      </c>
      <c r="J83" s="52"/>
      <c r="K83" s="52">
        <f t="shared" si="2"/>
        <v>7</v>
      </c>
      <c r="L83" s="52">
        <v>2</v>
      </c>
      <c r="M83" s="52"/>
      <c r="N83" s="62"/>
    </row>
    <row r="84" spans="1:14" ht="18" customHeight="1">
      <c r="A84" s="48">
        <v>82</v>
      </c>
      <c r="B84" s="65" t="s">
        <v>161</v>
      </c>
      <c r="C84" s="51" t="s">
        <v>162</v>
      </c>
      <c r="D84" s="53">
        <v>0.7298611111111111</v>
      </c>
      <c r="E84" s="53">
        <v>0.7361111111111112</v>
      </c>
      <c r="F84" s="52">
        <v>4</v>
      </c>
      <c r="G84" s="52"/>
      <c r="H84" s="52"/>
      <c r="I84" s="52"/>
      <c r="J84" s="52"/>
      <c r="K84" s="52">
        <f t="shared" si="2"/>
        <v>4</v>
      </c>
      <c r="L84" s="52">
        <v>4</v>
      </c>
      <c r="M84" s="52" t="s">
        <v>38</v>
      </c>
      <c r="N84" s="62"/>
    </row>
    <row r="85" spans="1:14" ht="18" customHeight="1">
      <c r="A85" s="48">
        <v>83</v>
      </c>
      <c r="B85" s="51" t="s">
        <v>163</v>
      </c>
      <c r="C85" s="51" t="s">
        <v>164</v>
      </c>
      <c r="D85" s="53">
        <v>0.7336805555555556</v>
      </c>
      <c r="E85" s="53">
        <v>0.7378472222222222</v>
      </c>
      <c r="F85" s="52" t="s">
        <v>12</v>
      </c>
      <c r="G85" s="52"/>
      <c r="H85" s="52"/>
      <c r="I85" s="52"/>
      <c r="J85" s="52">
        <v>9</v>
      </c>
      <c r="K85" s="52">
        <f t="shared" si="2"/>
        <v>9</v>
      </c>
      <c r="L85" s="52">
        <v>1</v>
      </c>
      <c r="M85" s="52"/>
      <c r="N85" s="62"/>
    </row>
    <row r="86" spans="1:14" ht="18" customHeight="1">
      <c r="A86" s="48">
        <v>84</v>
      </c>
      <c r="B86" s="51" t="s">
        <v>165</v>
      </c>
      <c r="C86" s="51" t="s">
        <v>166</v>
      </c>
      <c r="D86" s="53">
        <v>0.7454861111111111</v>
      </c>
      <c r="E86" s="53">
        <v>0.7496527777777778</v>
      </c>
      <c r="F86" s="52" t="s">
        <v>12</v>
      </c>
      <c r="G86" s="52"/>
      <c r="H86" s="52">
        <v>5</v>
      </c>
      <c r="I86" s="52"/>
      <c r="J86" s="52"/>
      <c r="K86" s="52">
        <f t="shared" si="2"/>
        <v>5</v>
      </c>
      <c r="L86" s="52">
        <v>3</v>
      </c>
      <c r="M86" s="52"/>
      <c r="N86" s="62"/>
    </row>
    <row r="87" spans="1:14" ht="18" customHeight="1">
      <c r="A87" s="48">
        <v>85</v>
      </c>
      <c r="B87" s="51" t="s">
        <v>167</v>
      </c>
      <c r="C87" s="51" t="s">
        <v>46</v>
      </c>
      <c r="D87" s="53">
        <v>0.7495949074074074</v>
      </c>
      <c r="E87" s="53">
        <v>0.7523726851851852</v>
      </c>
      <c r="F87" s="52"/>
      <c r="G87" s="52">
        <v>6</v>
      </c>
      <c r="H87" s="52"/>
      <c r="I87" s="52"/>
      <c r="J87" s="52"/>
      <c r="K87" s="52">
        <f t="shared" si="2"/>
        <v>6</v>
      </c>
      <c r="L87" s="52">
        <v>5</v>
      </c>
      <c r="M87" s="52"/>
      <c r="N87" s="62"/>
    </row>
    <row r="88" spans="1:14" ht="18" customHeight="1">
      <c r="A88" s="48">
        <v>86</v>
      </c>
      <c r="B88" s="51" t="s">
        <v>168</v>
      </c>
      <c r="C88" s="51" t="s">
        <v>169</v>
      </c>
      <c r="D88" s="53">
        <v>0.7524305555555556</v>
      </c>
      <c r="E88" s="53">
        <v>0.7572916666666667</v>
      </c>
      <c r="F88" s="52" t="s">
        <v>12</v>
      </c>
      <c r="G88" s="52"/>
      <c r="H88" s="52"/>
      <c r="I88" s="52"/>
      <c r="J88" s="52">
        <v>9</v>
      </c>
      <c r="K88" s="52">
        <f t="shared" si="2"/>
        <v>9</v>
      </c>
      <c r="L88" s="52">
        <v>1</v>
      </c>
      <c r="M88" s="52"/>
      <c r="N88" s="62"/>
    </row>
    <row r="89" spans="1:14" ht="18" customHeight="1">
      <c r="A89" s="48">
        <v>87</v>
      </c>
      <c r="B89" s="51" t="s">
        <v>170</v>
      </c>
      <c r="C89" s="51" t="s">
        <v>155</v>
      </c>
      <c r="D89" s="53">
        <v>0.7565972222222223</v>
      </c>
      <c r="E89" s="53">
        <v>0.7627314814814815</v>
      </c>
      <c r="F89" s="52" t="s">
        <v>12</v>
      </c>
      <c r="G89" s="52"/>
      <c r="H89" s="52"/>
      <c r="I89" s="52">
        <v>7</v>
      </c>
      <c r="J89" s="52"/>
      <c r="K89" s="52">
        <f t="shared" si="2"/>
        <v>7</v>
      </c>
      <c r="L89" s="52">
        <v>2</v>
      </c>
      <c r="M89" s="52"/>
      <c r="N89" s="62"/>
    </row>
    <row r="90" spans="1:14" ht="18" customHeight="1">
      <c r="A90" s="48">
        <v>88</v>
      </c>
      <c r="B90" s="51" t="s">
        <v>171</v>
      </c>
      <c r="C90" s="51" t="s">
        <v>89</v>
      </c>
      <c r="D90" s="53">
        <v>0.765625</v>
      </c>
      <c r="E90" s="53">
        <v>0.7697916666666668</v>
      </c>
      <c r="F90" s="52" t="s">
        <v>12</v>
      </c>
      <c r="G90" s="52"/>
      <c r="H90" s="52"/>
      <c r="I90" s="52"/>
      <c r="J90" s="52">
        <v>9</v>
      </c>
      <c r="K90" s="52">
        <f t="shared" si="2"/>
        <v>9</v>
      </c>
      <c r="L90" s="52">
        <v>1</v>
      </c>
      <c r="M90" s="52"/>
      <c r="N90" s="62"/>
    </row>
    <row r="91" spans="1:14" ht="18" customHeight="1">
      <c r="A91" s="48">
        <v>89</v>
      </c>
      <c r="B91" s="51" t="s">
        <v>172</v>
      </c>
      <c r="C91" s="51" t="s">
        <v>173</v>
      </c>
      <c r="D91" s="53">
        <v>0.7722222222222223</v>
      </c>
      <c r="E91" s="53">
        <v>0.7763888888888889</v>
      </c>
      <c r="F91" s="52">
        <v>4</v>
      </c>
      <c r="G91" s="52"/>
      <c r="H91" s="52"/>
      <c r="I91" s="52"/>
      <c r="J91" s="52"/>
      <c r="K91" s="52">
        <f t="shared" si="2"/>
        <v>4</v>
      </c>
      <c r="L91" s="52">
        <v>4</v>
      </c>
      <c r="M91" s="52" t="s">
        <v>38</v>
      </c>
      <c r="N91" s="62"/>
    </row>
    <row r="92" spans="1:14" ht="18" customHeight="1">
      <c r="A92" s="48">
        <v>90</v>
      </c>
      <c r="B92" s="51" t="s">
        <v>174</v>
      </c>
      <c r="C92" s="51" t="s">
        <v>164</v>
      </c>
      <c r="D92" s="53">
        <v>0.7724537037037037</v>
      </c>
      <c r="E92" s="53">
        <v>0.7766203703703703</v>
      </c>
      <c r="F92" s="52" t="s">
        <v>12</v>
      </c>
      <c r="G92" s="52"/>
      <c r="H92" s="52">
        <v>5</v>
      </c>
      <c r="I92" s="52"/>
      <c r="J92" s="52"/>
      <c r="K92" s="52">
        <f t="shared" si="2"/>
        <v>5</v>
      </c>
      <c r="L92" s="52">
        <v>3</v>
      </c>
      <c r="M92" s="52"/>
      <c r="N92" s="62"/>
    </row>
    <row r="93" spans="1:14" ht="18" customHeight="1">
      <c r="A93" s="48">
        <v>91</v>
      </c>
      <c r="B93" s="51" t="s">
        <v>175</v>
      </c>
      <c r="C93" s="51" t="s">
        <v>176</v>
      </c>
      <c r="D93" s="53">
        <v>0.7788194444444444</v>
      </c>
      <c r="E93" s="53">
        <v>0.784375</v>
      </c>
      <c r="F93" s="52" t="s">
        <v>12</v>
      </c>
      <c r="G93" s="52"/>
      <c r="H93" s="52"/>
      <c r="I93" s="52"/>
      <c r="J93" s="52">
        <v>9</v>
      </c>
      <c r="K93" s="52">
        <f t="shared" si="2"/>
        <v>9</v>
      </c>
      <c r="L93" s="52">
        <v>1</v>
      </c>
      <c r="M93" s="52"/>
      <c r="N93" s="62"/>
    </row>
    <row r="94" spans="1:14" ht="18" customHeight="1">
      <c r="A94" s="48">
        <v>92</v>
      </c>
      <c r="B94" s="51" t="s">
        <v>177</v>
      </c>
      <c r="C94" s="51" t="s">
        <v>72</v>
      </c>
      <c r="D94" s="53">
        <v>0.7784722222222222</v>
      </c>
      <c r="E94" s="53">
        <v>0.7847222222222222</v>
      </c>
      <c r="F94" s="52" t="s">
        <v>12</v>
      </c>
      <c r="G94" s="52">
        <v>6</v>
      </c>
      <c r="H94" s="52"/>
      <c r="I94" s="52"/>
      <c r="J94" s="52"/>
      <c r="K94" s="52">
        <f t="shared" si="2"/>
        <v>6</v>
      </c>
      <c r="L94" s="52">
        <v>5</v>
      </c>
      <c r="M94" s="52"/>
      <c r="N94" s="62"/>
    </row>
    <row r="95" spans="1:14" ht="18" customHeight="1">
      <c r="A95" s="48">
        <v>93</v>
      </c>
      <c r="B95" s="51" t="s">
        <v>178</v>
      </c>
      <c r="C95" s="51" t="s">
        <v>179</v>
      </c>
      <c r="D95" s="53">
        <v>0.795486111111111</v>
      </c>
      <c r="E95" s="53">
        <v>0.7996527777777778</v>
      </c>
      <c r="F95" s="52" t="s">
        <v>12</v>
      </c>
      <c r="G95" s="52"/>
      <c r="H95" s="52"/>
      <c r="I95" s="52">
        <v>7</v>
      </c>
      <c r="J95" s="52"/>
      <c r="K95" s="52">
        <f t="shared" si="2"/>
        <v>7</v>
      </c>
      <c r="L95" s="52">
        <v>2</v>
      </c>
      <c r="M95" s="52"/>
      <c r="N95" s="62"/>
    </row>
    <row r="96" spans="1:14" ht="18" customHeight="1">
      <c r="A96" s="48">
        <v>94</v>
      </c>
      <c r="B96" s="51" t="s">
        <v>180</v>
      </c>
      <c r="C96" s="51" t="s">
        <v>51</v>
      </c>
      <c r="D96" s="53">
        <v>0.8013888888888889</v>
      </c>
      <c r="E96" s="53">
        <v>0.80625</v>
      </c>
      <c r="F96" s="52" t="s">
        <v>12</v>
      </c>
      <c r="G96" s="52"/>
      <c r="H96" s="52"/>
      <c r="I96" s="52"/>
      <c r="J96" s="52">
        <v>9</v>
      </c>
      <c r="K96" s="52">
        <f t="shared" si="2"/>
        <v>9</v>
      </c>
      <c r="L96" s="52">
        <v>1</v>
      </c>
      <c r="M96" s="52"/>
      <c r="N96" s="62"/>
    </row>
    <row r="97" spans="1:14" ht="18" customHeight="1">
      <c r="A97" s="48">
        <v>95</v>
      </c>
      <c r="B97" s="51" t="s">
        <v>181</v>
      </c>
      <c r="C97" s="51" t="s">
        <v>182</v>
      </c>
      <c r="D97" s="53">
        <v>0.8090277777777778</v>
      </c>
      <c r="E97" s="53">
        <v>0.8131944444444444</v>
      </c>
      <c r="F97" s="52">
        <v>4</v>
      </c>
      <c r="G97" s="52"/>
      <c r="H97" s="52"/>
      <c r="I97" s="52"/>
      <c r="J97" s="52"/>
      <c r="K97" s="52">
        <f aca="true" t="shared" si="3" ref="K97:K106">SUM(F97:J97)</f>
        <v>4</v>
      </c>
      <c r="L97" s="52">
        <v>4</v>
      </c>
      <c r="M97" s="77" t="s">
        <v>49</v>
      </c>
      <c r="N97" s="62"/>
    </row>
    <row r="98" spans="1:14" ht="18" customHeight="1">
      <c r="A98" s="48">
        <v>96</v>
      </c>
      <c r="B98" s="51" t="s">
        <v>183</v>
      </c>
      <c r="C98" s="51" t="s">
        <v>184</v>
      </c>
      <c r="D98" s="53">
        <v>0.8131944444444444</v>
      </c>
      <c r="E98" s="53">
        <v>0.8180555555555555</v>
      </c>
      <c r="F98" s="52" t="s">
        <v>12</v>
      </c>
      <c r="G98" s="52"/>
      <c r="H98" s="52">
        <v>5</v>
      </c>
      <c r="I98" s="52"/>
      <c r="J98" s="52"/>
      <c r="K98" s="52">
        <f t="shared" si="3"/>
        <v>5</v>
      </c>
      <c r="L98" s="52">
        <v>3</v>
      </c>
      <c r="M98" s="52"/>
      <c r="N98" s="62"/>
    </row>
    <row r="99" spans="1:14" ht="18" customHeight="1">
      <c r="A99" s="48">
        <v>97</v>
      </c>
      <c r="B99" s="51" t="s">
        <v>185</v>
      </c>
      <c r="C99" s="51" t="s">
        <v>89</v>
      </c>
      <c r="D99" s="53">
        <v>0.8180555555555555</v>
      </c>
      <c r="E99" s="53">
        <v>0.8236111111111111</v>
      </c>
      <c r="F99" s="52" t="s">
        <v>12</v>
      </c>
      <c r="G99" s="52"/>
      <c r="H99" s="52"/>
      <c r="I99" s="52"/>
      <c r="J99" s="52">
        <v>9</v>
      </c>
      <c r="K99" s="52">
        <f t="shared" si="3"/>
        <v>9</v>
      </c>
      <c r="L99" s="52">
        <v>1</v>
      </c>
      <c r="M99" s="52"/>
      <c r="N99" s="62"/>
    </row>
    <row r="100" spans="1:14" ht="14.25">
      <c r="A100" s="48">
        <v>98</v>
      </c>
      <c r="B100" s="51" t="s">
        <v>186</v>
      </c>
      <c r="C100" s="51" t="s">
        <v>187</v>
      </c>
      <c r="D100" s="53">
        <v>0.8256944444444444</v>
      </c>
      <c r="E100" s="53">
        <v>0.8298611111111112</v>
      </c>
      <c r="F100" s="52" t="s">
        <v>12</v>
      </c>
      <c r="G100" s="52">
        <v>6</v>
      </c>
      <c r="H100" s="52"/>
      <c r="I100" s="52"/>
      <c r="J100" s="52"/>
      <c r="K100" s="52">
        <f t="shared" si="3"/>
        <v>6</v>
      </c>
      <c r="L100" s="52">
        <v>5</v>
      </c>
      <c r="M100" s="52"/>
      <c r="N100" s="62"/>
    </row>
    <row r="101" spans="1:14" ht="18" customHeight="1">
      <c r="A101" s="48">
        <v>99</v>
      </c>
      <c r="B101" s="51" t="s">
        <v>188</v>
      </c>
      <c r="C101" s="51" t="s">
        <v>24</v>
      </c>
      <c r="D101" s="53">
        <v>0.8305555555555556</v>
      </c>
      <c r="E101" s="53">
        <v>20.833333333333332</v>
      </c>
      <c r="F101" s="52" t="s">
        <v>12</v>
      </c>
      <c r="G101" s="52"/>
      <c r="H101" s="52"/>
      <c r="I101" s="52">
        <v>7</v>
      </c>
      <c r="J101" s="52"/>
      <c r="K101" s="52">
        <f t="shared" si="3"/>
        <v>7</v>
      </c>
      <c r="L101" s="52">
        <v>2</v>
      </c>
      <c r="M101" s="52" t="s">
        <v>38</v>
      </c>
      <c r="N101" s="62"/>
    </row>
    <row r="102" spans="1:14" ht="18" customHeight="1">
      <c r="A102" s="48">
        <v>100</v>
      </c>
      <c r="B102" s="51" t="s">
        <v>189</v>
      </c>
      <c r="C102" s="51" t="s">
        <v>190</v>
      </c>
      <c r="D102" s="53">
        <v>0.8340277777777777</v>
      </c>
      <c r="E102" s="53">
        <v>0.8375</v>
      </c>
      <c r="F102" s="52" t="s">
        <v>12</v>
      </c>
      <c r="G102" s="52"/>
      <c r="H102" s="52"/>
      <c r="I102" s="52"/>
      <c r="J102" s="52">
        <v>9</v>
      </c>
      <c r="K102" s="52">
        <f t="shared" si="3"/>
        <v>9</v>
      </c>
      <c r="L102" s="52">
        <v>1</v>
      </c>
      <c r="M102" s="52"/>
      <c r="N102" s="62"/>
    </row>
    <row r="103" spans="1:14" ht="18" customHeight="1">
      <c r="A103" s="48">
        <v>101</v>
      </c>
      <c r="B103" s="51" t="s">
        <v>191</v>
      </c>
      <c r="C103" s="51" t="s">
        <v>192</v>
      </c>
      <c r="D103" s="53">
        <v>0.8375</v>
      </c>
      <c r="E103" s="53">
        <v>0.842361111111111</v>
      </c>
      <c r="F103" s="52">
        <v>4</v>
      </c>
      <c r="G103" s="52"/>
      <c r="H103" s="52"/>
      <c r="I103" s="52"/>
      <c r="J103" s="52"/>
      <c r="K103" s="52">
        <f t="shared" si="3"/>
        <v>4</v>
      </c>
      <c r="L103" s="52">
        <v>4</v>
      </c>
      <c r="M103" s="52"/>
      <c r="N103" s="62"/>
    </row>
    <row r="104" spans="1:14" ht="18" customHeight="1">
      <c r="A104" s="48">
        <v>102</v>
      </c>
      <c r="B104" s="51" t="s">
        <v>193</v>
      </c>
      <c r="C104" s="51" t="s">
        <v>194</v>
      </c>
      <c r="D104" s="53">
        <v>0.8416666666666667</v>
      </c>
      <c r="E104" s="53">
        <v>0.8520833333333333</v>
      </c>
      <c r="F104" s="52" t="s">
        <v>12</v>
      </c>
      <c r="G104" s="52"/>
      <c r="H104" s="52">
        <v>5</v>
      </c>
      <c r="I104" s="52"/>
      <c r="J104" s="52"/>
      <c r="K104" s="52">
        <f t="shared" si="3"/>
        <v>5</v>
      </c>
      <c r="L104" s="52">
        <v>3</v>
      </c>
      <c r="M104" s="77" t="s">
        <v>49</v>
      </c>
      <c r="N104" s="62"/>
    </row>
    <row r="105" spans="1:14" ht="18" customHeight="1">
      <c r="A105" s="48">
        <v>103</v>
      </c>
      <c r="B105" s="66" t="s">
        <v>195</v>
      </c>
      <c r="C105" s="66" t="s">
        <v>196</v>
      </c>
      <c r="D105" s="67">
        <v>0.8513888888888889</v>
      </c>
      <c r="E105" s="67">
        <v>0.8604166666666666</v>
      </c>
      <c r="F105" s="68" t="s">
        <v>12</v>
      </c>
      <c r="G105" s="52">
        <v>6</v>
      </c>
      <c r="H105" s="52"/>
      <c r="I105" s="52"/>
      <c r="J105" s="52"/>
      <c r="K105" s="52">
        <f t="shared" si="3"/>
        <v>6</v>
      </c>
      <c r="L105" s="52">
        <v>5</v>
      </c>
      <c r="M105" s="52"/>
      <c r="N105" s="62"/>
    </row>
    <row r="106" spans="1:14" ht="18" customHeight="1">
      <c r="A106" s="48">
        <v>104</v>
      </c>
      <c r="B106" s="66" t="s">
        <v>197</v>
      </c>
      <c r="C106" s="66" t="s">
        <v>198</v>
      </c>
      <c r="D106" s="67">
        <v>0.8513888888888889</v>
      </c>
      <c r="E106" s="67">
        <v>0.8611111111111112</v>
      </c>
      <c r="F106" s="68" t="s">
        <v>12</v>
      </c>
      <c r="G106" s="52"/>
      <c r="H106" s="52"/>
      <c r="I106" s="52"/>
      <c r="J106" s="52">
        <v>9</v>
      </c>
      <c r="K106" s="52">
        <f t="shared" si="3"/>
        <v>9</v>
      </c>
      <c r="L106" s="52">
        <v>1</v>
      </c>
      <c r="M106" s="52"/>
      <c r="N106" s="62"/>
    </row>
    <row r="107" spans="2:14" ht="18" customHeight="1">
      <c r="B107" s="69"/>
      <c r="C107" s="69"/>
      <c r="D107" s="69"/>
      <c r="E107" s="70"/>
      <c r="F107" s="52">
        <f>SUM(F3:F106)/4</f>
        <v>28</v>
      </c>
      <c r="G107" s="52">
        <f>SUM(G3:G106)/6</f>
        <v>22</v>
      </c>
      <c r="H107" s="52">
        <f>SUM(H3:H106)/5</f>
        <v>12</v>
      </c>
      <c r="I107" s="52">
        <f>SUM(I3:I106)/7</f>
        <v>18</v>
      </c>
      <c r="J107" s="52">
        <f>SUM(J3:J106)/9</f>
        <v>24</v>
      </c>
      <c r="K107" s="73"/>
      <c r="L107" s="74"/>
      <c r="M107" s="74"/>
      <c r="N107" s="75"/>
    </row>
    <row r="108" spans="5:11" ht="18" customHeight="1">
      <c r="E108" s="71"/>
      <c r="F108" s="52">
        <f>F107+G107</f>
        <v>50</v>
      </c>
      <c r="G108" s="52"/>
      <c r="H108" s="52">
        <f>H107+I107</f>
        <v>30</v>
      </c>
      <c r="I108" s="52"/>
      <c r="J108" s="52">
        <f>J107</f>
        <v>24</v>
      </c>
      <c r="K108" s="76"/>
    </row>
    <row r="109" spans="5:11" ht="18" customHeight="1">
      <c r="E109" s="71"/>
      <c r="F109" s="72">
        <f>SUM(F108:J108)</f>
        <v>104</v>
      </c>
      <c r="G109" s="72"/>
      <c r="H109" s="72"/>
      <c r="I109" s="72"/>
      <c r="J109" s="72"/>
      <c r="K109" s="76"/>
    </row>
  </sheetData>
  <sheetProtection/>
  <mergeCells count="4">
    <mergeCell ref="A1:N1"/>
    <mergeCell ref="F108:G108"/>
    <mergeCell ref="H108:I108"/>
    <mergeCell ref="F109:J109"/>
  </mergeCells>
  <printOptions horizontalCentered="1"/>
  <pageMargins left="0.43" right="0.31" top="0.35" bottom="0.35" header="0.31" footer="0.31"/>
  <pageSetup fitToHeight="2" fitToWidth="1" horizontalDpi="600" verticalDpi="6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workbookViewId="0" topLeftCell="A1">
      <pane ySplit="2" topLeftCell="BM102" activePane="bottomLeft" state="frozen"/>
      <selection pane="bottomLeft" activeCell="C123" sqref="C123"/>
    </sheetView>
  </sheetViews>
  <sheetFormatPr defaultColWidth="9.00390625" defaultRowHeight="13.5"/>
  <cols>
    <col min="1" max="1" width="4.50390625" style="41" bestFit="1" customWidth="1"/>
    <col min="2" max="2" width="8.50390625" style="41" bestFit="1" customWidth="1"/>
    <col min="3" max="3" width="17.25390625" style="41" bestFit="1" customWidth="1"/>
    <col min="4" max="4" width="6.50390625" style="41" bestFit="1" customWidth="1"/>
    <col min="5" max="5" width="6.50390625" style="41" customWidth="1"/>
    <col min="6" max="6" width="4.50390625" style="41" bestFit="1" customWidth="1"/>
    <col min="7" max="10" width="3.50390625" style="41" bestFit="1" customWidth="1"/>
    <col min="11" max="11" width="6.00390625" style="41" bestFit="1" customWidth="1"/>
    <col min="12" max="12" width="6.00390625" style="41" customWidth="1"/>
    <col min="13" max="13" width="11.00390625" style="41" bestFit="1" customWidth="1"/>
    <col min="14" max="14" width="15.125" style="42" bestFit="1" customWidth="1"/>
    <col min="15" max="16384" width="9.00390625" style="43" customWidth="1"/>
  </cols>
  <sheetData>
    <row r="1" spans="1:14" ht="23.2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38" customFormat="1" ht="18" customHeight="1">
      <c r="A2" s="45" t="s">
        <v>1</v>
      </c>
      <c r="B2" s="46" t="s">
        <v>2</v>
      </c>
      <c r="C2" s="46" t="s">
        <v>3</v>
      </c>
      <c r="D2" s="46" t="s">
        <v>4</v>
      </c>
      <c r="E2" s="46" t="s">
        <v>5</v>
      </c>
      <c r="F2" s="47">
        <v>4</v>
      </c>
      <c r="G2" s="47">
        <v>6</v>
      </c>
      <c r="H2" s="47">
        <v>5</v>
      </c>
      <c r="I2" s="47">
        <v>7</v>
      </c>
      <c r="J2" s="47">
        <v>9</v>
      </c>
      <c r="K2" s="47" t="s">
        <v>6</v>
      </c>
      <c r="L2" s="47" t="s">
        <v>7</v>
      </c>
      <c r="M2" s="45" t="s">
        <v>8</v>
      </c>
      <c r="N2" s="61" t="s">
        <v>9</v>
      </c>
    </row>
    <row r="3" spans="1:14" s="39" customFormat="1" ht="18" customHeight="1">
      <c r="A3" s="48">
        <v>1</v>
      </c>
      <c r="B3" s="49" t="s">
        <v>10</v>
      </c>
      <c r="C3" s="49" t="s">
        <v>11</v>
      </c>
      <c r="D3" s="50">
        <v>0.09166666666666667</v>
      </c>
      <c r="E3" s="50">
        <v>0.1</v>
      </c>
      <c r="F3" s="48" t="s">
        <v>12</v>
      </c>
      <c r="G3" s="48"/>
      <c r="H3" s="48"/>
      <c r="I3" s="48"/>
      <c r="J3" s="48">
        <v>9</v>
      </c>
      <c r="K3" s="52">
        <f aca="true" t="shared" si="0" ref="K3:K34">SUM(F3:J3)</f>
        <v>9</v>
      </c>
      <c r="L3" s="52">
        <v>1</v>
      </c>
      <c r="M3" s="48"/>
      <c r="N3" s="62"/>
    </row>
    <row r="4" spans="1:14" s="39" customFormat="1" ht="18" customHeight="1">
      <c r="A4" s="48">
        <v>2</v>
      </c>
      <c r="B4" s="49" t="s">
        <v>13</v>
      </c>
      <c r="C4" s="49" t="s">
        <v>14</v>
      </c>
      <c r="D4" s="50">
        <v>0.09305555555555556</v>
      </c>
      <c r="E4" s="50">
        <v>0.09861111111111111</v>
      </c>
      <c r="F4" s="48">
        <v>4</v>
      </c>
      <c r="G4" s="48"/>
      <c r="H4" s="48"/>
      <c r="I4" s="48"/>
      <c r="J4" s="48"/>
      <c r="K4" s="52">
        <f t="shared" si="0"/>
        <v>4</v>
      </c>
      <c r="L4" s="52">
        <v>4</v>
      </c>
      <c r="M4" s="48"/>
      <c r="N4" s="62"/>
    </row>
    <row r="5" spans="1:14" s="39" customFormat="1" ht="18" customHeight="1">
      <c r="A5" s="48">
        <v>3</v>
      </c>
      <c r="B5" s="49" t="s">
        <v>15</v>
      </c>
      <c r="C5" s="49" t="s">
        <v>16</v>
      </c>
      <c r="D5" s="50">
        <v>0.1076388888888889</v>
      </c>
      <c r="E5" s="50">
        <v>0.11180555555555556</v>
      </c>
      <c r="F5" s="48" t="s">
        <v>12</v>
      </c>
      <c r="G5" s="48"/>
      <c r="H5" s="48">
        <v>5</v>
      </c>
      <c r="I5" s="48"/>
      <c r="J5" s="48"/>
      <c r="K5" s="52">
        <f t="shared" si="0"/>
        <v>5</v>
      </c>
      <c r="L5" s="52">
        <v>3</v>
      </c>
      <c r="M5" s="63" t="s">
        <v>17</v>
      </c>
      <c r="N5" s="62"/>
    </row>
    <row r="6" spans="1:16" s="39" customFormat="1" ht="18" customHeight="1">
      <c r="A6" s="48">
        <v>4</v>
      </c>
      <c r="B6" s="49" t="s">
        <v>18</v>
      </c>
      <c r="C6" s="49" t="s">
        <v>19</v>
      </c>
      <c r="D6" s="50">
        <v>0.11319444444444444</v>
      </c>
      <c r="E6" s="50">
        <v>0.125</v>
      </c>
      <c r="F6" s="48"/>
      <c r="G6" s="48">
        <v>6</v>
      </c>
      <c r="H6" s="48"/>
      <c r="I6" s="48"/>
      <c r="J6" s="48"/>
      <c r="K6" s="52">
        <f t="shared" si="0"/>
        <v>6</v>
      </c>
      <c r="L6" s="52">
        <v>5</v>
      </c>
      <c r="M6" s="62" t="s">
        <v>20</v>
      </c>
      <c r="N6" s="62"/>
      <c r="P6" s="64"/>
    </row>
    <row r="7" spans="1:14" s="39" customFormat="1" ht="18" customHeight="1">
      <c r="A7" s="48">
        <v>5</v>
      </c>
      <c r="B7" s="49" t="s">
        <v>21</v>
      </c>
      <c r="C7" s="49" t="s">
        <v>22</v>
      </c>
      <c r="D7" s="50">
        <v>0.1173611111111111</v>
      </c>
      <c r="E7" s="50">
        <v>0.12361111111111112</v>
      </c>
      <c r="F7" s="48" t="s">
        <v>12</v>
      </c>
      <c r="G7" s="48"/>
      <c r="H7" s="48"/>
      <c r="I7" s="48"/>
      <c r="J7" s="48">
        <v>9</v>
      </c>
      <c r="K7" s="52">
        <f t="shared" si="0"/>
        <v>9</v>
      </c>
      <c r="L7" s="52">
        <v>1</v>
      </c>
      <c r="M7" s="62" t="s">
        <v>20</v>
      </c>
      <c r="N7" s="62"/>
    </row>
    <row r="8" spans="1:14" s="39" customFormat="1" ht="18" customHeight="1">
      <c r="A8" s="48">
        <v>6</v>
      </c>
      <c r="B8" s="49" t="s">
        <v>23</v>
      </c>
      <c r="C8" s="49" t="s">
        <v>24</v>
      </c>
      <c r="D8" s="50">
        <v>0.1277777777777778</v>
      </c>
      <c r="E8" s="50">
        <v>0.13402777777777777</v>
      </c>
      <c r="F8" s="48" t="s">
        <v>12</v>
      </c>
      <c r="G8" s="48"/>
      <c r="H8" s="48"/>
      <c r="I8" s="48">
        <v>7</v>
      </c>
      <c r="J8" s="48"/>
      <c r="K8" s="52">
        <f t="shared" si="0"/>
        <v>7</v>
      </c>
      <c r="L8" s="52">
        <v>2</v>
      </c>
      <c r="M8" s="62" t="s">
        <v>20</v>
      </c>
      <c r="N8" s="62"/>
    </row>
    <row r="9" spans="1:14" s="39" customFormat="1" ht="18" customHeight="1">
      <c r="A9" s="48">
        <v>7</v>
      </c>
      <c r="B9" s="49" t="s">
        <v>25</v>
      </c>
      <c r="C9" s="49" t="s">
        <v>26</v>
      </c>
      <c r="D9" s="50">
        <v>0.14027777777777778</v>
      </c>
      <c r="E9" s="50">
        <v>0.15069444444444444</v>
      </c>
      <c r="F9" s="48">
        <v>4</v>
      </c>
      <c r="G9" s="48"/>
      <c r="H9" s="48"/>
      <c r="I9" s="48"/>
      <c r="J9" s="48"/>
      <c r="K9" s="52">
        <f t="shared" si="0"/>
        <v>4</v>
      </c>
      <c r="L9" s="52">
        <v>4</v>
      </c>
      <c r="M9" s="62"/>
      <c r="N9" s="62"/>
    </row>
    <row r="10" spans="1:14" s="39" customFormat="1" ht="18" customHeight="1">
      <c r="A10" s="48">
        <v>8</v>
      </c>
      <c r="B10" s="49" t="s">
        <v>27</v>
      </c>
      <c r="C10" s="49" t="s">
        <v>28</v>
      </c>
      <c r="D10" s="50">
        <v>0.14583333333333334</v>
      </c>
      <c r="E10" s="50">
        <v>0.15902777777777777</v>
      </c>
      <c r="F10" s="48" t="s">
        <v>12</v>
      </c>
      <c r="G10" s="48"/>
      <c r="H10" s="48">
        <v>5</v>
      </c>
      <c r="I10" s="48"/>
      <c r="J10" s="48"/>
      <c r="K10" s="52">
        <f t="shared" si="0"/>
        <v>5</v>
      </c>
      <c r="L10" s="52">
        <v>3</v>
      </c>
      <c r="M10" s="62" t="s">
        <v>20</v>
      </c>
      <c r="N10" s="62"/>
    </row>
    <row r="11" spans="1:14" ht="18" customHeight="1">
      <c r="A11" s="48">
        <v>9</v>
      </c>
      <c r="B11" s="51" t="s">
        <v>29</v>
      </c>
      <c r="C11" s="49" t="s">
        <v>30</v>
      </c>
      <c r="D11" s="50">
        <v>0.18055555555555555</v>
      </c>
      <c r="E11" s="50"/>
      <c r="F11" s="52" t="s">
        <v>12</v>
      </c>
      <c r="G11" s="52">
        <v>6</v>
      </c>
      <c r="H11" s="52"/>
      <c r="I11" s="52"/>
      <c r="J11" s="52"/>
      <c r="K11" s="52">
        <f t="shared" si="0"/>
        <v>6</v>
      </c>
      <c r="L11" s="52">
        <v>5</v>
      </c>
      <c r="M11" s="52"/>
      <c r="N11" s="62" t="s">
        <v>31</v>
      </c>
    </row>
    <row r="12" spans="1:14" ht="18" customHeight="1">
      <c r="A12" s="48">
        <v>10</v>
      </c>
      <c r="B12" s="51" t="s">
        <v>32</v>
      </c>
      <c r="C12" s="51" t="s">
        <v>33</v>
      </c>
      <c r="D12" s="53">
        <v>0.24444444444444446</v>
      </c>
      <c r="E12" s="53">
        <v>0.25</v>
      </c>
      <c r="F12" s="52">
        <v>4</v>
      </c>
      <c r="G12" s="54"/>
      <c r="H12" s="52"/>
      <c r="I12" s="52"/>
      <c r="J12" s="52"/>
      <c r="K12" s="52">
        <f t="shared" si="0"/>
        <v>4</v>
      </c>
      <c r="L12" s="52">
        <v>4</v>
      </c>
      <c r="M12" s="52"/>
      <c r="N12" s="62"/>
    </row>
    <row r="13" spans="1:14" ht="18" customHeight="1">
      <c r="A13" s="48">
        <v>11</v>
      </c>
      <c r="B13" s="55" t="s">
        <v>34</v>
      </c>
      <c r="C13" s="51" t="s">
        <v>35</v>
      </c>
      <c r="D13" s="53"/>
      <c r="E13" s="53">
        <v>0.2916666666666667</v>
      </c>
      <c r="F13" s="52" t="s">
        <v>12</v>
      </c>
      <c r="G13" s="52">
        <v>6</v>
      </c>
      <c r="H13" s="52"/>
      <c r="I13" s="52"/>
      <c r="J13" s="52"/>
      <c r="K13" s="52">
        <f t="shared" si="0"/>
        <v>6</v>
      </c>
      <c r="L13" s="52">
        <v>5</v>
      </c>
      <c r="M13" s="52"/>
      <c r="N13" s="62"/>
    </row>
    <row r="14" spans="1:14" ht="18" customHeight="1">
      <c r="A14" s="48">
        <v>12</v>
      </c>
      <c r="B14" s="51" t="s">
        <v>36</v>
      </c>
      <c r="C14" s="51" t="s">
        <v>37</v>
      </c>
      <c r="D14" s="53">
        <v>0.29583333333333334</v>
      </c>
      <c r="E14" s="53">
        <v>0.3055555555555555</v>
      </c>
      <c r="F14" s="52">
        <v>4</v>
      </c>
      <c r="G14" s="52"/>
      <c r="H14" s="52"/>
      <c r="I14" s="52"/>
      <c r="J14" s="52"/>
      <c r="K14" s="52">
        <f t="shared" si="0"/>
        <v>4</v>
      </c>
      <c r="L14" s="52">
        <v>4</v>
      </c>
      <c r="M14" s="52" t="s">
        <v>38</v>
      </c>
      <c r="N14" s="62"/>
    </row>
    <row r="15" spans="1:14" ht="18" customHeight="1">
      <c r="A15" s="48">
        <v>13</v>
      </c>
      <c r="B15" s="51" t="s">
        <v>39</v>
      </c>
      <c r="C15" s="51" t="s">
        <v>40</v>
      </c>
      <c r="D15" s="53">
        <v>0.30625</v>
      </c>
      <c r="E15" s="53">
        <v>0.31319444444444444</v>
      </c>
      <c r="F15" s="52" t="s">
        <v>12</v>
      </c>
      <c r="G15" s="52"/>
      <c r="H15" s="52"/>
      <c r="I15" s="52"/>
      <c r="J15" s="52">
        <v>9</v>
      </c>
      <c r="K15" s="52">
        <f t="shared" si="0"/>
        <v>9</v>
      </c>
      <c r="L15" s="52">
        <v>1</v>
      </c>
      <c r="M15" s="52" t="s">
        <v>38</v>
      </c>
      <c r="N15" s="62"/>
    </row>
    <row r="16" spans="1:14" ht="18" customHeight="1">
      <c r="A16" s="48">
        <v>14</v>
      </c>
      <c r="B16" s="51" t="s">
        <v>41</v>
      </c>
      <c r="C16" s="51" t="s">
        <v>42</v>
      </c>
      <c r="D16" s="53">
        <v>0.32708333333333334</v>
      </c>
      <c r="E16" s="53">
        <v>0.3354166666666667</v>
      </c>
      <c r="F16" s="52" t="s">
        <v>12</v>
      </c>
      <c r="G16" s="52"/>
      <c r="H16" s="52"/>
      <c r="I16" s="52">
        <v>7</v>
      </c>
      <c r="J16" s="52"/>
      <c r="K16" s="52">
        <f t="shared" si="0"/>
        <v>7</v>
      </c>
      <c r="L16" s="52">
        <v>2</v>
      </c>
      <c r="M16" s="52" t="s">
        <v>38</v>
      </c>
      <c r="N16" s="62"/>
    </row>
    <row r="17" spans="1:14" ht="18" customHeight="1">
      <c r="A17" s="48">
        <v>15</v>
      </c>
      <c r="B17" s="51" t="s">
        <v>43</v>
      </c>
      <c r="C17" s="51" t="s">
        <v>44</v>
      </c>
      <c r="D17" s="53">
        <v>0.33958333333333335</v>
      </c>
      <c r="E17" s="53">
        <v>0.34861111111111115</v>
      </c>
      <c r="F17" s="52" t="s">
        <v>12</v>
      </c>
      <c r="G17" s="52"/>
      <c r="H17" s="52"/>
      <c r="I17" s="52"/>
      <c r="J17" s="52">
        <v>9</v>
      </c>
      <c r="K17" s="52">
        <f t="shared" si="0"/>
        <v>9</v>
      </c>
      <c r="L17" s="52">
        <v>1</v>
      </c>
      <c r="M17" s="52"/>
      <c r="N17" s="62"/>
    </row>
    <row r="18" spans="1:14" ht="18" customHeight="1">
      <c r="A18" s="48">
        <v>16</v>
      </c>
      <c r="B18" s="51" t="s">
        <v>45</v>
      </c>
      <c r="C18" s="51" t="s">
        <v>46</v>
      </c>
      <c r="D18" s="53">
        <v>0.3444444444444445</v>
      </c>
      <c r="E18" s="53">
        <v>0.35</v>
      </c>
      <c r="F18" s="52">
        <v>4</v>
      </c>
      <c r="G18" s="52"/>
      <c r="H18" s="52"/>
      <c r="I18" s="52"/>
      <c r="J18" s="52"/>
      <c r="K18" s="52">
        <f t="shared" si="0"/>
        <v>4</v>
      </c>
      <c r="L18" s="52">
        <v>4</v>
      </c>
      <c r="M18" s="52"/>
      <c r="N18" s="62"/>
    </row>
    <row r="19" spans="1:14" ht="18" customHeight="1">
      <c r="A19" s="48">
        <v>17</v>
      </c>
      <c r="B19" s="51" t="s">
        <v>47</v>
      </c>
      <c r="C19" s="51" t="s">
        <v>48</v>
      </c>
      <c r="D19" s="53">
        <v>0.3666666666666667</v>
      </c>
      <c r="E19" s="53">
        <v>0.37083333333333335</v>
      </c>
      <c r="F19" s="52" t="s">
        <v>12</v>
      </c>
      <c r="G19" s="52">
        <v>6</v>
      </c>
      <c r="H19" s="52"/>
      <c r="I19" s="52"/>
      <c r="J19" s="52"/>
      <c r="K19" s="52">
        <f t="shared" si="0"/>
        <v>6</v>
      </c>
      <c r="L19" s="52">
        <v>5</v>
      </c>
      <c r="M19" s="52" t="s">
        <v>49</v>
      </c>
      <c r="N19" s="62"/>
    </row>
    <row r="20" spans="1:14" ht="18" customHeight="1">
      <c r="A20" s="48">
        <v>18</v>
      </c>
      <c r="B20" s="51" t="s">
        <v>50</v>
      </c>
      <c r="C20" s="51" t="s">
        <v>51</v>
      </c>
      <c r="D20" s="53">
        <v>0.37847222222222227</v>
      </c>
      <c r="E20" s="53">
        <v>0.3826388888888889</v>
      </c>
      <c r="F20" s="52" t="s">
        <v>12</v>
      </c>
      <c r="G20" s="52"/>
      <c r="H20" s="52">
        <v>5</v>
      </c>
      <c r="I20" s="52"/>
      <c r="J20" s="52"/>
      <c r="K20" s="52">
        <f t="shared" si="0"/>
        <v>5</v>
      </c>
      <c r="L20" s="52">
        <v>3</v>
      </c>
      <c r="M20" s="52"/>
      <c r="N20" s="62"/>
    </row>
    <row r="21" spans="1:14" ht="18" customHeight="1">
      <c r="A21" s="48">
        <v>19</v>
      </c>
      <c r="B21" s="51" t="s">
        <v>52</v>
      </c>
      <c r="C21" s="51" t="s">
        <v>53</v>
      </c>
      <c r="D21" s="53">
        <v>0.3854166666666667</v>
      </c>
      <c r="E21" s="53">
        <v>0.38958333333333334</v>
      </c>
      <c r="F21" s="52">
        <v>4</v>
      </c>
      <c r="G21" s="52"/>
      <c r="H21" s="52"/>
      <c r="I21" s="52"/>
      <c r="J21" s="52"/>
      <c r="K21" s="52">
        <f t="shared" si="0"/>
        <v>4</v>
      </c>
      <c r="L21" s="52">
        <v>4</v>
      </c>
      <c r="M21" s="52"/>
      <c r="N21" s="62"/>
    </row>
    <row r="22" spans="1:14" s="40" customFormat="1" ht="18" customHeight="1">
      <c r="A22" s="48">
        <v>20</v>
      </c>
      <c r="B22" s="56" t="s">
        <v>199</v>
      </c>
      <c r="C22" s="57" t="s">
        <v>200</v>
      </c>
      <c r="D22" s="58">
        <v>0.3875</v>
      </c>
      <c r="E22" s="58">
        <v>0.39166666666666666</v>
      </c>
      <c r="F22" s="59"/>
      <c r="G22" s="59"/>
      <c r="H22" s="59"/>
      <c r="I22" s="59"/>
      <c r="J22" s="59">
        <v>9</v>
      </c>
      <c r="K22" s="52">
        <f t="shared" si="0"/>
        <v>9</v>
      </c>
      <c r="L22" s="52">
        <v>1</v>
      </c>
      <c r="M22" s="59"/>
      <c r="N22" s="62"/>
    </row>
    <row r="23" spans="1:14" ht="18" customHeight="1">
      <c r="A23" s="48">
        <v>21</v>
      </c>
      <c r="B23" s="51" t="s">
        <v>54</v>
      </c>
      <c r="C23" s="51" t="s">
        <v>55</v>
      </c>
      <c r="D23" s="53">
        <v>0.38958333333333334</v>
      </c>
      <c r="E23" s="53">
        <v>0.39375</v>
      </c>
      <c r="F23" s="52" t="s">
        <v>12</v>
      </c>
      <c r="G23" s="52"/>
      <c r="H23" s="52"/>
      <c r="I23" s="52">
        <v>7</v>
      </c>
      <c r="J23" s="52"/>
      <c r="K23" s="52">
        <f t="shared" si="0"/>
        <v>7</v>
      </c>
      <c r="L23" s="52">
        <v>2</v>
      </c>
      <c r="M23" s="52" t="s">
        <v>38</v>
      </c>
      <c r="N23" s="62"/>
    </row>
    <row r="24" spans="1:14" ht="18" customHeight="1">
      <c r="A24" s="48">
        <v>22</v>
      </c>
      <c r="B24" s="51" t="s">
        <v>56</v>
      </c>
      <c r="C24" s="51" t="s">
        <v>46</v>
      </c>
      <c r="D24" s="53">
        <v>0.3958333333333333</v>
      </c>
      <c r="E24" s="53">
        <v>0.4</v>
      </c>
      <c r="F24" s="52" t="s">
        <v>12</v>
      </c>
      <c r="G24" s="52">
        <v>6</v>
      </c>
      <c r="H24" s="52"/>
      <c r="I24" s="52"/>
      <c r="J24" s="52"/>
      <c r="K24" s="52">
        <f t="shared" si="0"/>
        <v>6</v>
      </c>
      <c r="L24" s="52">
        <v>5</v>
      </c>
      <c r="M24" s="52"/>
      <c r="N24" s="62"/>
    </row>
    <row r="25" spans="1:14" ht="18" customHeight="1">
      <c r="A25" s="48">
        <v>23</v>
      </c>
      <c r="B25" s="51" t="s">
        <v>57</v>
      </c>
      <c r="C25" s="51" t="s">
        <v>58</v>
      </c>
      <c r="D25" s="53">
        <v>0.4041666666666666</v>
      </c>
      <c r="E25" s="53">
        <v>0.4083333333333334</v>
      </c>
      <c r="F25" s="52">
        <v>4</v>
      </c>
      <c r="G25" s="52"/>
      <c r="H25" s="52"/>
      <c r="I25" s="52"/>
      <c r="J25" s="52"/>
      <c r="K25" s="52">
        <f t="shared" si="0"/>
        <v>4</v>
      </c>
      <c r="L25" s="52">
        <v>4</v>
      </c>
      <c r="M25" s="52"/>
      <c r="N25" s="62"/>
    </row>
    <row r="26" spans="1:14" ht="18" customHeight="1">
      <c r="A26" s="48">
        <v>24</v>
      </c>
      <c r="B26" s="51" t="s">
        <v>59</v>
      </c>
      <c r="C26" s="51" t="s">
        <v>60</v>
      </c>
      <c r="D26" s="53">
        <v>0.4083333333333334</v>
      </c>
      <c r="E26" s="53">
        <v>0.4131944444444444</v>
      </c>
      <c r="F26" s="52" t="s">
        <v>12</v>
      </c>
      <c r="G26" s="52">
        <v>6</v>
      </c>
      <c r="H26" s="52"/>
      <c r="I26" s="52"/>
      <c r="J26" s="52"/>
      <c r="K26" s="52">
        <f t="shared" si="0"/>
        <v>6</v>
      </c>
      <c r="L26" s="52">
        <v>5</v>
      </c>
      <c r="M26" s="52"/>
      <c r="N26" s="62"/>
    </row>
    <row r="27" spans="1:14" ht="18" customHeight="1">
      <c r="A27" s="48">
        <v>25</v>
      </c>
      <c r="B27" s="51" t="s">
        <v>61</v>
      </c>
      <c r="C27" s="51" t="s">
        <v>62</v>
      </c>
      <c r="D27" s="53">
        <v>0.4138888888888889</v>
      </c>
      <c r="E27" s="53">
        <v>0.4166666666666667</v>
      </c>
      <c r="F27" s="52">
        <v>4</v>
      </c>
      <c r="G27" s="52"/>
      <c r="H27" s="52"/>
      <c r="I27" s="52"/>
      <c r="J27" s="52"/>
      <c r="K27" s="52">
        <f t="shared" si="0"/>
        <v>4</v>
      </c>
      <c r="L27" s="52">
        <v>4</v>
      </c>
      <c r="M27" s="52"/>
      <c r="N27" s="62"/>
    </row>
    <row r="28" spans="1:14" ht="18" customHeight="1">
      <c r="A28" s="48">
        <v>26</v>
      </c>
      <c r="B28" s="51" t="s">
        <v>63</v>
      </c>
      <c r="C28" s="51" t="s">
        <v>64</v>
      </c>
      <c r="D28" s="53">
        <v>0.41875</v>
      </c>
      <c r="E28" s="53">
        <v>0.4236111111111111</v>
      </c>
      <c r="F28" s="52" t="s">
        <v>12</v>
      </c>
      <c r="G28" s="52">
        <v>6</v>
      </c>
      <c r="H28" s="52"/>
      <c r="I28" s="52"/>
      <c r="J28" s="52"/>
      <c r="K28" s="52">
        <f t="shared" si="0"/>
        <v>6</v>
      </c>
      <c r="L28" s="52">
        <v>5</v>
      </c>
      <c r="M28" s="52"/>
      <c r="N28" s="62"/>
    </row>
    <row r="29" spans="1:14" ht="18" customHeight="1">
      <c r="A29" s="48">
        <v>27</v>
      </c>
      <c r="B29" s="51" t="s">
        <v>65</v>
      </c>
      <c r="C29" s="51" t="s">
        <v>66</v>
      </c>
      <c r="D29" s="53">
        <v>0.42083333333333334</v>
      </c>
      <c r="E29" s="53">
        <v>0.4277777777777778</v>
      </c>
      <c r="F29" s="52" t="s">
        <v>12</v>
      </c>
      <c r="G29" s="52"/>
      <c r="H29" s="52"/>
      <c r="I29" s="52">
        <v>7</v>
      </c>
      <c r="J29" s="52"/>
      <c r="K29" s="52">
        <f t="shared" si="0"/>
        <v>7</v>
      </c>
      <c r="L29" s="52">
        <v>2</v>
      </c>
      <c r="M29" s="52"/>
      <c r="N29" s="62"/>
    </row>
    <row r="30" spans="1:14" ht="18" customHeight="1">
      <c r="A30" s="48">
        <v>28</v>
      </c>
      <c r="B30" s="51" t="s">
        <v>67</v>
      </c>
      <c r="C30" s="51" t="s">
        <v>68</v>
      </c>
      <c r="D30" s="53">
        <v>0.4277777777777778</v>
      </c>
      <c r="E30" s="53">
        <v>0.4305555555555556</v>
      </c>
      <c r="F30" s="52">
        <v>4</v>
      </c>
      <c r="G30" s="52"/>
      <c r="H30" s="52"/>
      <c r="I30" s="52"/>
      <c r="J30" s="52"/>
      <c r="K30" s="52">
        <f t="shared" si="0"/>
        <v>4</v>
      </c>
      <c r="L30" s="52">
        <v>4</v>
      </c>
      <c r="M30" s="52"/>
      <c r="N30" s="62"/>
    </row>
    <row r="31" spans="1:14" ht="18" customHeight="1">
      <c r="A31" s="48">
        <v>29</v>
      </c>
      <c r="B31" s="51" t="s">
        <v>69</v>
      </c>
      <c r="C31" s="51" t="s">
        <v>70</v>
      </c>
      <c r="D31" s="53">
        <v>0.43125</v>
      </c>
      <c r="E31" s="53">
        <v>0.4381944444444445</v>
      </c>
      <c r="F31" s="52" t="s">
        <v>12</v>
      </c>
      <c r="G31" s="52"/>
      <c r="H31" s="52"/>
      <c r="I31" s="52"/>
      <c r="J31" s="52">
        <v>9</v>
      </c>
      <c r="K31" s="52">
        <f t="shared" si="0"/>
        <v>9</v>
      </c>
      <c r="L31" s="52">
        <v>1</v>
      </c>
      <c r="M31" s="52" t="s">
        <v>49</v>
      </c>
      <c r="N31" s="62"/>
    </row>
    <row r="32" spans="1:14" ht="18" customHeight="1">
      <c r="A32" s="48">
        <v>30</v>
      </c>
      <c r="B32" s="51" t="s">
        <v>71</v>
      </c>
      <c r="C32" s="51" t="s">
        <v>72</v>
      </c>
      <c r="D32" s="53">
        <v>0.4472222222222222</v>
      </c>
      <c r="E32" s="53">
        <v>0.45</v>
      </c>
      <c r="F32" s="52" t="s">
        <v>12</v>
      </c>
      <c r="G32" s="52">
        <v>6</v>
      </c>
      <c r="H32" s="52"/>
      <c r="I32" s="52"/>
      <c r="J32" s="52"/>
      <c r="K32" s="52">
        <f t="shared" si="0"/>
        <v>6</v>
      </c>
      <c r="L32" s="52">
        <v>5</v>
      </c>
      <c r="M32" s="52"/>
      <c r="N32" s="62"/>
    </row>
    <row r="33" spans="1:14" ht="18" customHeight="1">
      <c r="A33" s="48">
        <v>31</v>
      </c>
      <c r="B33" s="51" t="s">
        <v>73</v>
      </c>
      <c r="C33" s="51" t="s">
        <v>46</v>
      </c>
      <c r="D33" s="53">
        <v>0.45555555555555555</v>
      </c>
      <c r="E33" s="53">
        <v>0.4597222222222222</v>
      </c>
      <c r="F33" s="52">
        <v>4</v>
      </c>
      <c r="G33" s="52"/>
      <c r="H33" s="52"/>
      <c r="I33" s="52"/>
      <c r="J33" s="52"/>
      <c r="K33" s="52">
        <f t="shared" si="0"/>
        <v>4</v>
      </c>
      <c r="L33" s="52">
        <v>4</v>
      </c>
      <c r="M33" s="52"/>
      <c r="N33" s="62"/>
    </row>
    <row r="34" spans="1:14" ht="18" customHeight="1">
      <c r="A34" s="48">
        <v>32</v>
      </c>
      <c r="B34" s="51" t="s">
        <v>74</v>
      </c>
      <c r="C34" s="51" t="s">
        <v>75</v>
      </c>
      <c r="D34" s="53">
        <v>0.4583333333333333</v>
      </c>
      <c r="E34" s="53">
        <v>0.46527777777777773</v>
      </c>
      <c r="F34" s="52" t="s">
        <v>12</v>
      </c>
      <c r="G34" s="52"/>
      <c r="H34" s="52"/>
      <c r="I34" s="52">
        <v>7</v>
      </c>
      <c r="J34" s="52"/>
      <c r="K34" s="52">
        <f t="shared" si="0"/>
        <v>7</v>
      </c>
      <c r="L34" s="52">
        <v>2</v>
      </c>
      <c r="M34" s="52"/>
      <c r="N34" s="62"/>
    </row>
    <row r="35" spans="1:14" ht="18" customHeight="1">
      <c r="A35" s="48">
        <v>33</v>
      </c>
      <c r="B35" s="51" t="s">
        <v>76</v>
      </c>
      <c r="C35" s="51" t="s">
        <v>58</v>
      </c>
      <c r="D35" s="53">
        <v>0.4627893518518518</v>
      </c>
      <c r="E35" s="53">
        <v>0.4662615740740741</v>
      </c>
      <c r="F35" s="52" t="s">
        <v>12</v>
      </c>
      <c r="G35" s="52">
        <v>6</v>
      </c>
      <c r="H35" s="52"/>
      <c r="I35" s="52"/>
      <c r="J35" s="52"/>
      <c r="K35" s="52">
        <f aca="true" t="shared" si="1" ref="K35:K66">SUM(F35:J35)</f>
        <v>6</v>
      </c>
      <c r="L35" s="52">
        <v>5</v>
      </c>
      <c r="M35" s="52"/>
      <c r="N35" s="62"/>
    </row>
    <row r="36" spans="1:14" ht="18" customHeight="1">
      <c r="A36" s="48">
        <v>34</v>
      </c>
      <c r="B36" s="51" t="s">
        <v>77</v>
      </c>
      <c r="C36" s="51" t="s">
        <v>78</v>
      </c>
      <c r="D36" s="53">
        <v>0.4694444444444445</v>
      </c>
      <c r="E36" s="53"/>
      <c r="F36" s="52" t="s">
        <v>12</v>
      </c>
      <c r="G36" s="52"/>
      <c r="H36" s="52"/>
      <c r="I36" s="52"/>
      <c r="J36" s="52">
        <v>9</v>
      </c>
      <c r="K36" s="52">
        <f t="shared" si="1"/>
        <v>9</v>
      </c>
      <c r="L36" s="52">
        <v>1</v>
      </c>
      <c r="M36" s="52"/>
      <c r="N36" s="62"/>
    </row>
    <row r="37" spans="1:14" ht="18" customHeight="1">
      <c r="A37" s="48">
        <v>35</v>
      </c>
      <c r="B37" s="51" t="s">
        <v>79</v>
      </c>
      <c r="C37" s="51" t="s">
        <v>80</v>
      </c>
      <c r="D37" s="53">
        <v>0.47042824074074074</v>
      </c>
      <c r="E37" s="53">
        <v>0.4732060185185185</v>
      </c>
      <c r="F37" s="52">
        <v>4</v>
      </c>
      <c r="G37" s="52"/>
      <c r="H37" s="52"/>
      <c r="I37" s="52"/>
      <c r="J37" s="54"/>
      <c r="K37" s="52">
        <f t="shared" si="1"/>
        <v>4</v>
      </c>
      <c r="L37" s="52">
        <v>4</v>
      </c>
      <c r="M37" s="52"/>
      <c r="N37" s="62"/>
    </row>
    <row r="38" spans="1:14" ht="18" customHeight="1">
      <c r="A38" s="48">
        <v>36</v>
      </c>
      <c r="B38" s="51" t="s">
        <v>81</v>
      </c>
      <c r="C38" s="51" t="s">
        <v>14</v>
      </c>
      <c r="D38" s="53">
        <v>0.47806712962962966</v>
      </c>
      <c r="E38" s="53">
        <v>0.48084490740740743</v>
      </c>
      <c r="F38" s="52" t="s">
        <v>12</v>
      </c>
      <c r="G38" s="52">
        <v>6</v>
      </c>
      <c r="H38" s="52"/>
      <c r="I38" s="52"/>
      <c r="J38" s="54"/>
      <c r="K38" s="52">
        <f t="shared" si="1"/>
        <v>6</v>
      </c>
      <c r="L38" s="52">
        <v>5</v>
      </c>
      <c r="M38" s="52"/>
      <c r="N38" s="62"/>
    </row>
    <row r="39" spans="1:14" ht="18" customHeight="1">
      <c r="A39" s="48">
        <v>37</v>
      </c>
      <c r="B39" s="55" t="s">
        <v>82</v>
      </c>
      <c r="C39" s="51" t="s">
        <v>35</v>
      </c>
      <c r="D39" s="53"/>
      <c r="E39" s="53">
        <v>0.4847222222222222</v>
      </c>
      <c r="F39" s="52" t="s">
        <v>12</v>
      </c>
      <c r="G39" s="52"/>
      <c r="H39" s="52"/>
      <c r="I39" s="52"/>
      <c r="J39" s="52">
        <v>9</v>
      </c>
      <c r="K39" s="52">
        <f t="shared" si="1"/>
        <v>9</v>
      </c>
      <c r="L39" s="52">
        <v>1</v>
      </c>
      <c r="M39" s="52"/>
      <c r="N39" s="62" t="s">
        <v>83</v>
      </c>
    </row>
    <row r="40" spans="1:14" ht="18" customHeight="1">
      <c r="A40" s="48">
        <v>38</v>
      </c>
      <c r="B40" s="51" t="s">
        <v>84</v>
      </c>
      <c r="C40" s="51" t="s">
        <v>85</v>
      </c>
      <c r="D40" s="53">
        <v>0.4881365740740741</v>
      </c>
      <c r="E40" s="53">
        <v>0.4923032407407408</v>
      </c>
      <c r="F40" s="52">
        <v>4</v>
      </c>
      <c r="G40" s="52"/>
      <c r="H40" s="52"/>
      <c r="I40" s="52"/>
      <c r="J40" s="52"/>
      <c r="K40" s="52">
        <f t="shared" si="1"/>
        <v>4</v>
      </c>
      <c r="L40" s="52">
        <v>4</v>
      </c>
      <c r="M40" s="52"/>
      <c r="N40" s="62"/>
    </row>
    <row r="41" spans="1:14" ht="18" customHeight="1">
      <c r="A41" s="48">
        <v>39</v>
      </c>
      <c r="B41" s="51" t="s">
        <v>86</v>
      </c>
      <c r="C41" s="51" t="s">
        <v>87</v>
      </c>
      <c r="D41" s="53">
        <v>0.498900462962963</v>
      </c>
      <c r="E41" s="53">
        <v>0.5016782407407407</v>
      </c>
      <c r="F41" s="52" t="s">
        <v>12</v>
      </c>
      <c r="G41" s="52">
        <v>6</v>
      </c>
      <c r="H41" s="52"/>
      <c r="I41" s="52"/>
      <c r="J41" s="52"/>
      <c r="K41" s="52">
        <f t="shared" si="1"/>
        <v>6</v>
      </c>
      <c r="L41" s="52">
        <v>5</v>
      </c>
      <c r="M41" s="52"/>
      <c r="N41" s="62"/>
    </row>
    <row r="42" spans="1:14" ht="18" customHeight="1">
      <c r="A42" s="48">
        <v>40</v>
      </c>
      <c r="B42" s="51" t="s">
        <v>88</v>
      </c>
      <c r="C42" s="51" t="s">
        <v>89</v>
      </c>
      <c r="D42" s="53">
        <v>0.4996527777777778</v>
      </c>
      <c r="E42" s="53">
        <v>0.5038194444444445</v>
      </c>
      <c r="F42" s="52" t="s">
        <v>12</v>
      </c>
      <c r="G42" s="52"/>
      <c r="H42" s="52"/>
      <c r="I42" s="52">
        <v>7</v>
      </c>
      <c r="J42" s="52"/>
      <c r="K42" s="52">
        <f t="shared" si="1"/>
        <v>7</v>
      </c>
      <c r="L42" s="52">
        <v>2</v>
      </c>
      <c r="M42" s="52"/>
      <c r="N42" s="62"/>
    </row>
    <row r="43" spans="1:14" ht="18" customHeight="1">
      <c r="A43" s="48">
        <v>41</v>
      </c>
      <c r="B43" s="51" t="s">
        <v>90</v>
      </c>
      <c r="C43" s="51" t="s">
        <v>91</v>
      </c>
      <c r="D43" s="53">
        <v>0.5058449074074074</v>
      </c>
      <c r="E43" s="53">
        <v>0.5102430555555556</v>
      </c>
      <c r="F43" s="52">
        <v>4</v>
      </c>
      <c r="G43" s="52"/>
      <c r="H43" s="52"/>
      <c r="I43" s="52"/>
      <c r="J43" s="52"/>
      <c r="K43" s="52">
        <f t="shared" si="1"/>
        <v>4</v>
      </c>
      <c r="L43" s="52">
        <v>4</v>
      </c>
      <c r="M43" s="52"/>
      <c r="N43" s="62"/>
    </row>
    <row r="44" spans="1:14" ht="18" customHeight="1">
      <c r="A44" s="48">
        <v>42</v>
      </c>
      <c r="B44" s="51" t="s">
        <v>92</v>
      </c>
      <c r="C44" s="51" t="s">
        <v>75</v>
      </c>
      <c r="D44" s="53">
        <v>0.5100694444444445</v>
      </c>
      <c r="E44" s="50">
        <v>0.5135416666666667</v>
      </c>
      <c r="F44" s="52" t="s">
        <v>12</v>
      </c>
      <c r="G44" s="52"/>
      <c r="H44" s="52"/>
      <c r="I44" s="52"/>
      <c r="J44" s="52">
        <v>9</v>
      </c>
      <c r="K44" s="52">
        <f t="shared" si="1"/>
        <v>9</v>
      </c>
      <c r="L44" s="52">
        <v>1</v>
      </c>
      <c r="M44" s="52" t="s">
        <v>38</v>
      </c>
      <c r="N44" s="62"/>
    </row>
    <row r="45" spans="1:14" ht="18" customHeight="1">
      <c r="A45" s="48">
        <v>43</v>
      </c>
      <c r="B45" s="51" t="s">
        <v>93</v>
      </c>
      <c r="C45" s="51" t="s">
        <v>94</v>
      </c>
      <c r="D45" s="53">
        <v>0.5127893518518518</v>
      </c>
      <c r="E45" s="53">
        <v>0.5175347222222222</v>
      </c>
      <c r="F45" s="52" t="s">
        <v>12</v>
      </c>
      <c r="G45" s="52">
        <v>6</v>
      </c>
      <c r="H45" s="52"/>
      <c r="I45" s="52"/>
      <c r="J45" s="52"/>
      <c r="K45" s="52">
        <f t="shared" si="1"/>
        <v>6</v>
      </c>
      <c r="L45" s="52">
        <v>5</v>
      </c>
      <c r="M45" s="52"/>
      <c r="N45" s="62"/>
    </row>
    <row r="46" spans="1:14" ht="18" customHeight="1">
      <c r="A46" s="48">
        <v>44</v>
      </c>
      <c r="B46" s="51" t="s">
        <v>95</v>
      </c>
      <c r="C46" s="51" t="s">
        <v>96</v>
      </c>
      <c r="D46" s="53">
        <v>0.5197337962962963</v>
      </c>
      <c r="E46" s="53">
        <v>0.5225115740740741</v>
      </c>
      <c r="F46" s="52">
        <v>4</v>
      </c>
      <c r="G46" s="52"/>
      <c r="H46" s="52"/>
      <c r="I46" s="52"/>
      <c r="J46" s="52"/>
      <c r="K46" s="52">
        <f t="shared" si="1"/>
        <v>4</v>
      </c>
      <c r="L46" s="52">
        <v>4</v>
      </c>
      <c r="M46" s="52"/>
      <c r="N46" s="62"/>
    </row>
    <row r="47" spans="1:14" ht="18" customHeight="1">
      <c r="A47" s="48">
        <v>45</v>
      </c>
      <c r="B47" s="51" t="s">
        <v>97</v>
      </c>
      <c r="C47" s="51" t="s">
        <v>98</v>
      </c>
      <c r="D47" s="53">
        <v>0.5222222222222223</v>
      </c>
      <c r="E47" s="53">
        <v>0.5263888888888889</v>
      </c>
      <c r="F47" s="52" t="s">
        <v>12</v>
      </c>
      <c r="G47" s="52"/>
      <c r="H47" s="52"/>
      <c r="I47" s="52">
        <v>7</v>
      </c>
      <c r="J47" s="52"/>
      <c r="K47" s="52">
        <f t="shared" si="1"/>
        <v>7</v>
      </c>
      <c r="L47" s="52">
        <v>2</v>
      </c>
      <c r="M47" s="52"/>
      <c r="N47" s="62"/>
    </row>
    <row r="48" spans="1:14" ht="18" customHeight="1">
      <c r="A48" s="48">
        <v>46</v>
      </c>
      <c r="B48" s="51" t="s">
        <v>99</v>
      </c>
      <c r="C48" s="51" t="s">
        <v>100</v>
      </c>
      <c r="D48" s="53">
        <v>0.5273726851851852</v>
      </c>
      <c r="E48" s="53">
        <v>0.530150462962963</v>
      </c>
      <c r="F48" s="52" t="s">
        <v>12</v>
      </c>
      <c r="G48" s="52">
        <v>6</v>
      </c>
      <c r="H48" s="52"/>
      <c r="I48" s="52"/>
      <c r="J48" s="52"/>
      <c r="K48" s="52">
        <f t="shared" si="1"/>
        <v>6</v>
      </c>
      <c r="L48" s="52">
        <v>5</v>
      </c>
      <c r="M48" s="52"/>
      <c r="N48" s="62"/>
    </row>
    <row r="49" spans="1:14" ht="18" customHeight="1">
      <c r="A49" s="48">
        <v>47</v>
      </c>
      <c r="B49" s="51" t="s">
        <v>101</v>
      </c>
      <c r="C49" s="51" t="s">
        <v>102</v>
      </c>
      <c r="D49" s="53">
        <v>0.5305555555555556</v>
      </c>
      <c r="E49" s="53">
        <v>0.5347222222222222</v>
      </c>
      <c r="F49" s="52" t="s">
        <v>12</v>
      </c>
      <c r="G49" s="52"/>
      <c r="H49" s="52"/>
      <c r="I49" s="52"/>
      <c r="J49" s="52">
        <v>9</v>
      </c>
      <c r="K49" s="52">
        <f t="shared" si="1"/>
        <v>9</v>
      </c>
      <c r="L49" s="52">
        <v>1</v>
      </c>
      <c r="M49" s="52"/>
      <c r="N49" s="62"/>
    </row>
    <row r="50" spans="1:14" ht="18" customHeight="1">
      <c r="A50" s="48">
        <v>48</v>
      </c>
      <c r="B50" s="51" t="s">
        <v>103</v>
      </c>
      <c r="C50" s="51" t="s">
        <v>94</v>
      </c>
      <c r="D50" s="53">
        <v>0.5357060185185185</v>
      </c>
      <c r="E50" s="53">
        <v>0.5384837962962963</v>
      </c>
      <c r="F50" s="52">
        <v>4</v>
      </c>
      <c r="G50" s="52"/>
      <c r="H50" s="52"/>
      <c r="I50" s="52"/>
      <c r="J50" s="52"/>
      <c r="K50" s="52">
        <f t="shared" si="1"/>
        <v>4</v>
      </c>
      <c r="L50" s="52">
        <v>4</v>
      </c>
      <c r="M50" s="52"/>
      <c r="N50" s="62"/>
    </row>
    <row r="51" spans="1:14" ht="18" customHeight="1">
      <c r="A51" s="48">
        <v>49</v>
      </c>
      <c r="B51" s="51" t="s">
        <v>104</v>
      </c>
      <c r="C51" s="51" t="s">
        <v>94</v>
      </c>
      <c r="D51" s="53">
        <v>0.5416666666666666</v>
      </c>
      <c r="E51" s="53">
        <v>0.5464699074074074</v>
      </c>
      <c r="F51" s="52" t="s">
        <v>12</v>
      </c>
      <c r="G51" s="52">
        <v>6</v>
      </c>
      <c r="H51" s="52"/>
      <c r="I51" s="52"/>
      <c r="J51" s="52"/>
      <c r="K51" s="52">
        <f t="shared" si="1"/>
        <v>6</v>
      </c>
      <c r="L51" s="52">
        <v>5</v>
      </c>
      <c r="M51" s="52"/>
      <c r="N51" s="62"/>
    </row>
    <row r="52" spans="1:14" ht="18" customHeight="1">
      <c r="A52" s="48">
        <v>50</v>
      </c>
      <c r="B52" s="51" t="s">
        <v>105</v>
      </c>
      <c r="C52" s="51" t="s">
        <v>106</v>
      </c>
      <c r="D52" s="53">
        <v>0.5520833333333334</v>
      </c>
      <c r="E52" s="53">
        <v>0.55625</v>
      </c>
      <c r="F52" s="52" t="s">
        <v>12</v>
      </c>
      <c r="G52" s="52"/>
      <c r="H52" s="52"/>
      <c r="I52" s="52">
        <v>7</v>
      </c>
      <c r="J52" s="52"/>
      <c r="K52" s="52">
        <f t="shared" si="1"/>
        <v>7</v>
      </c>
      <c r="L52" s="52">
        <v>2</v>
      </c>
      <c r="M52" s="52"/>
      <c r="N52" s="62"/>
    </row>
    <row r="53" spans="1:14" s="39" customFormat="1" ht="18" customHeight="1">
      <c r="A53" s="48">
        <v>51</v>
      </c>
      <c r="B53" s="49" t="s">
        <v>107</v>
      </c>
      <c r="C53" s="49" t="s">
        <v>108</v>
      </c>
      <c r="D53" s="50">
        <v>0.5618055555555556</v>
      </c>
      <c r="E53" s="50">
        <v>0.5659722222222222</v>
      </c>
      <c r="F53" s="48">
        <v>4</v>
      </c>
      <c r="G53" s="52"/>
      <c r="H53" s="48"/>
      <c r="I53" s="48"/>
      <c r="J53" s="52"/>
      <c r="K53" s="52">
        <f t="shared" si="1"/>
        <v>4</v>
      </c>
      <c r="L53" s="52">
        <v>4</v>
      </c>
      <c r="M53" s="48"/>
      <c r="N53" s="62"/>
    </row>
    <row r="54" spans="1:14" ht="18" customHeight="1">
      <c r="A54" s="48">
        <v>52</v>
      </c>
      <c r="B54" s="51" t="s">
        <v>109</v>
      </c>
      <c r="C54" s="51" t="s">
        <v>96</v>
      </c>
      <c r="D54" s="50">
        <v>0.5697337962962963</v>
      </c>
      <c r="E54" s="50">
        <v>0.572511574074074</v>
      </c>
      <c r="F54" s="52" t="s">
        <v>12</v>
      </c>
      <c r="G54" s="52">
        <v>6</v>
      </c>
      <c r="H54" s="52"/>
      <c r="I54" s="52"/>
      <c r="J54" s="52"/>
      <c r="K54" s="52">
        <f t="shared" si="1"/>
        <v>6</v>
      </c>
      <c r="L54" s="52">
        <v>5</v>
      </c>
      <c r="M54" s="52"/>
      <c r="N54" s="62"/>
    </row>
    <row r="55" spans="1:14" ht="18" customHeight="1">
      <c r="A55" s="48">
        <v>53</v>
      </c>
      <c r="B55" s="51" t="s">
        <v>110</v>
      </c>
      <c r="C55" s="51" t="s">
        <v>111</v>
      </c>
      <c r="D55" s="50">
        <v>0.5729166666666666</v>
      </c>
      <c r="E55" s="50"/>
      <c r="F55" s="52" t="s">
        <v>12</v>
      </c>
      <c r="G55" s="52"/>
      <c r="H55" s="52"/>
      <c r="I55" s="52"/>
      <c r="J55" s="52">
        <v>9</v>
      </c>
      <c r="K55" s="52">
        <f t="shared" si="1"/>
        <v>9</v>
      </c>
      <c r="L55" s="52">
        <v>1</v>
      </c>
      <c r="M55" s="52"/>
      <c r="N55" s="62"/>
    </row>
    <row r="56" spans="1:14" ht="18" customHeight="1">
      <c r="A56" s="48">
        <v>54</v>
      </c>
      <c r="B56" s="51" t="s">
        <v>112</v>
      </c>
      <c r="C56" s="51" t="s">
        <v>19</v>
      </c>
      <c r="D56" s="50">
        <v>0.5756365740740741</v>
      </c>
      <c r="E56" s="50">
        <v>0.5791087962962963</v>
      </c>
      <c r="F56" s="52">
        <v>4</v>
      </c>
      <c r="G56" s="52"/>
      <c r="H56" s="52"/>
      <c r="I56" s="52"/>
      <c r="J56" s="54"/>
      <c r="K56" s="52">
        <f t="shared" si="1"/>
        <v>4</v>
      </c>
      <c r="L56" s="52">
        <v>4</v>
      </c>
      <c r="M56" s="52"/>
      <c r="N56" s="62"/>
    </row>
    <row r="57" spans="1:14" ht="18" customHeight="1">
      <c r="A57" s="48">
        <v>55</v>
      </c>
      <c r="B57" s="51">
        <v>4811</v>
      </c>
      <c r="C57" s="51" t="s">
        <v>113</v>
      </c>
      <c r="D57" s="50">
        <v>0.5819444444444445</v>
      </c>
      <c r="E57" s="50"/>
      <c r="F57" s="52" t="s">
        <v>12</v>
      </c>
      <c r="G57" s="52">
        <v>6</v>
      </c>
      <c r="H57" s="52"/>
      <c r="I57" s="52"/>
      <c r="J57" s="54"/>
      <c r="K57" s="52">
        <f t="shared" si="1"/>
        <v>6</v>
      </c>
      <c r="L57" s="52">
        <v>5</v>
      </c>
      <c r="M57" s="52" t="s">
        <v>49</v>
      </c>
      <c r="N57" s="62" t="s">
        <v>31</v>
      </c>
    </row>
    <row r="58" spans="1:14" ht="18" customHeight="1">
      <c r="A58" s="48">
        <v>56</v>
      </c>
      <c r="B58" s="51" t="s">
        <v>114</v>
      </c>
      <c r="C58" s="51" t="s">
        <v>100</v>
      </c>
      <c r="D58" s="50">
        <v>0.5843171296296296</v>
      </c>
      <c r="E58" s="50">
        <v>0.5877893518518519</v>
      </c>
      <c r="F58" s="52">
        <v>4</v>
      </c>
      <c r="G58" s="54"/>
      <c r="H58" s="52"/>
      <c r="I58" s="52"/>
      <c r="J58" s="54"/>
      <c r="K58" s="52">
        <f t="shared" si="1"/>
        <v>4</v>
      </c>
      <c r="L58" s="52">
        <v>4</v>
      </c>
      <c r="M58" s="52" t="s">
        <v>38</v>
      </c>
      <c r="N58" s="62"/>
    </row>
    <row r="59" spans="1:14" ht="18" customHeight="1">
      <c r="A59" s="48">
        <v>57</v>
      </c>
      <c r="B59" s="51" t="s">
        <v>115</v>
      </c>
      <c r="C59" s="51" t="s">
        <v>116</v>
      </c>
      <c r="D59" s="50">
        <v>0.5875</v>
      </c>
      <c r="E59" s="50">
        <v>0.5902777777777778</v>
      </c>
      <c r="F59" s="52" t="s">
        <v>12</v>
      </c>
      <c r="G59" s="54"/>
      <c r="H59" s="52"/>
      <c r="I59" s="52">
        <v>7</v>
      </c>
      <c r="J59" s="54"/>
      <c r="K59" s="52">
        <f t="shared" si="1"/>
        <v>7</v>
      </c>
      <c r="L59" s="52">
        <v>2</v>
      </c>
      <c r="M59" s="52"/>
      <c r="N59" s="62"/>
    </row>
    <row r="60" spans="1:14" ht="18" customHeight="1">
      <c r="A60" s="48">
        <v>58</v>
      </c>
      <c r="B60" s="51" t="s">
        <v>117</v>
      </c>
      <c r="C60" s="51" t="s">
        <v>108</v>
      </c>
      <c r="D60" s="50">
        <v>0.5958333333333333</v>
      </c>
      <c r="E60" s="50">
        <v>0.5986111111111111</v>
      </c>
      <c r="F60" s="52"/>
      <c r="G60" s="54"/>
      <c r="H60" s="52">
        <v>5</v>
      </c>
      <c r="I60" s="52"/>
      <c r="J60" s="54"/>
      <c r="K60" s="52">
        <f t="shared" si="1"/>
        <v>5</v>
      </c>
      <c r="L60" s="52">
        <v>3</v>
      </c>
      <c r="M60" s="52"/>
      <c r="N60" s="62" t="s">
        <v>118</v>
      </c>
    </row>
    <row r="61" spans="1:14" ht="18" customHeight="1">
      <c r="A61" s="48">
        <v>59</v>
      </c>
      <c r="B61" s="46" t="s">
        <v>119</v>
      </c>
      <c r="C61" s="51" t="s">
        <v>120</v>
      </c>
      <c r="D61" s="50">
        <v>0.6006944444444444</v>
      </c>
      <c r="E61" s="50">
        <v>0.60625</v>
      </c>
      <c r="F61" s="52">
        <v>4</v>
      </c>
      <c r="G61" s="54"/>
      <c r="H61" s="52"/>
      <c r="I61" s="52"/>
      <c r="J61" s="54"/>
      <c r="K61" s="52">
        <f t="shared" si="1"/>
        <v>4</v>
      </c>
      <c r="L61" s="52">
        <v>4</v>
      </c>
      <c r="M61" s="52"/>
      <c r="N61" s="62"/>
    </row>
    <row r="62" spans="1:14" s="40" customFormat="1" ht="15">
      <c r="A62" s="48">
        <v>60</v>
      </c>
      <c r="B62" s="49" t="s">
        <v>121</v>
      </c>
      <c r="C62" s="49" t="s">
        <v>122</v>
      </c>
      <c r="D62" s="50">
        <v>0.6041666666666666</v>
      </c>
      <c r="E62" s="50">
        <v>0.6069444444444444</v>
      </c>
      <c r="F62" s="59" t="s">
        <v>12</v>
      </c>
      <c r="G62" s="60"/>
      <c r="H62" s="59"/>
      <c r="I62" s="59">
        <v>7</v>
      </c>
      <c r="J62" s="60"/>
      <c r="K62" s="52">
        <f t="shared" si="1"/>
        <v>7</v>
      </c>
      <c r="L62" s="52">
        <v>2</v>
      </c>
      <c r="M62" s="59"/>
      <c r="N62" s="62"/>
    </row>
    <row r="63" spans="1:14" ht="18" customHeight="1">
      <c r="A63" s="48">
        <v>61</v>
      </c>
      <c r="B63" s="51" t="s">
        <v>123</v>
      </c>
      <c r="C63" s="51" t="s">
        <v>44</v>
      </c>
      <c r="D63" s="50">
        <v>0.611111111111111</v>
      </c>
      <c r="E63" s="50">
        <v>0.6138888888888888</v>
      </c>
      <c r="F63" s="52" t="s">
        <v>12</v>
      </c>
      <c r="G63" s="54"/>
      <c r="H63" s="52">
        <v>5</v>
      </c>
      <c r="I63" s="52"/>
      <c r="J63" s="54"/>
      <c r="K63" s="52">
        <f t="shared" si="1"/>
        <v>5</v>
      </c>
      <c r="L63" s="52">
        <v>3</v>
      </c>
      <c r="M63" s="52"/>
      <c r="N63" s="62"/>
    </row>
    <row r="64" spans="1:14" s="39" customFormat="1" ht="18" customHeight="1">
      <c r="A64" s="48">
        <v>62</v>
      </c>
      <c r="B64" s="46" t="s">
        <v>124</v>
      </c>
      <c r="C64" s="49" t="s">
        <v>125</v>
      </c>
      <c r="D64" s="50"/>
      <c r="E64" s="50">
        <v>0.6138888888888888</v>
      </c>
      <c r="F64" s="48" t="s">
        <v>12</v>
      </c>
      <c r="G64" s="54"/>
      <c r="H64" s="48"/>
      <c r="I64" s="48"/>
      <c r="J64" s="48">
        <v>9</v>
      </c>
      <c r="K64" s="52">
        <f t="shared" si="1"/>
        <v>9</v>
      </c>
      <c r="L64" s="52">
        <v>1</v>
      </c>
      <c r="M64" s="48"/>
      <c r="N64" s="62" t="s">
        <v>83</v>
      </c>
    </row>
    <row r="65" spans="1:14" s="39" customFormat="1" ht="18" customHeight="1">
      <c r="A65" s="48">
        <v>63</v>
      </c>
      <c r="B65" s="49" t="s">
        <v>126</v>
      </c>
      <c r="C65" s="49" t="s">
        <v>127</v>
      </c>
      <c r="D65" s="50">
        <v>0.6194444444444445</v>
      </c>
      <c r="E65" s="50">
        <v>0.6229166666666667</v>
      </c>
      <c r="F65" s="48" t="s">
        <v>12</v>
      </c>
      <c r="G65" s="54"/>
      <c r="H65" s="48"/>
      <c r="I65" s="48">
        <v>7</v>
      </c>
      <c r="J65" s="48"/>
      <c r="K65" s="52">
        <f t="shared" si="1"/>
        <v>7</v>
      </c>
      <c r="L65" s="52">
        <v>2</v>
      </c>
      <c r="M65" s="48" t="s">
        <v>38</v>
      </c>
      <c r="N65" s="62"/>
    </row>
    <row r="66" spans="1:14" s="39" customFormat="1" ht="18" customHeight="1">
      <c r="A66" s="48">
        <v>64</v>
      </c>
      <c r="B66" s="49" t="s">
        <v>128</v>
      </c>
      <c r="C66" s="49" t="s">
        <v>129</v>
      </c>
      <c r="D66" s="50">
        <v>0.6218171296296297</v>
      </c>
      <c r="E66" s="50">
        <v>0.6256944444444444</v>
      </c>
      <c r="F66" s="48">
        <v>4</v>
      </c>
      <c r="G66" s="54"/>
      <c r="H66" s="48"/>
      <c r="I66" s="48"/>
      <c r="J66" s="48"/>
      <c r="K66" s="52">
        <f t="shared" si="1"/>
        <v>4</v>
      </c>
      <c r="L66" s="52">
        <v>4</v>
      </c>
      <c r="M66" s="48"/>
      <c r="N66" s="62"/>
    </row>
    <row r="67" spans="1:14" s="39" customFormat="1" ht="18" customHeight="1">
      <c r="A67" s="48">
        <v>65</v>
      </c>
      <c r="B67" s="46" t="s">
        <v>130</v>
      </c>
      <c r="C67" s="49" t="s">
        <v>131</v>
      </c>
      <c r="D67" s="50">
        <v>0.6319444444444444</v>
      </c>
      <c r="E67" s="50">
        <v>0.6368055555555555</v>
      </c>
      <c r="F67" s="48">
        <v>4</v>
      </c>
      <c r="G67" s="54"/>
      <c r="H67" s="48"/>
      <c r="I67" s="48"/>
      <c r="J67" s="48"/>
      <c r="K67" s="52">
        <f aca="true" t="shared" si="2" ref="K67:K98">SUM(F67:J67)</f>
        <v>4</v>
      </c>
      <c r="L67" s="52">
        <v>4</v>
      </c>
      <c r="M67" s="48"/>
      <c r="N67" s="62"/>
    </row>
    <row r="68" spans="1:14" s="39" customFormat="1" ht="18" customHeight="1">
      <c r="A68" s="48">
        <v>66</v>
      </c>
      <c r="B68" s="49" t="s">
        <v>132</v>
      </c>
      <c r="C68" s="49" t="s">
        <v>133</v>
      </c>
      <c r="D68" s="50">
        <v>0.6331018518518519</v>
      </c>
      <c r="E68" s="50">
        <v>0.6362268518518518</v>
      </c>
      <c r="F68" s="48" t="s">
        <v>12</v>
      </c>
      <c r="G68" s="54"/>
      <c r="H68" s="48"/>
      <c r="I68" s="48"/>
      <c r="J68" s="48">
        <v>9</v>
      </c>
      <c r="K68" s="52">
        <f t="shared" si="2"/>
        <v>9</v>
      </c>
      <c r="L68" s="52">
        <v>1</v>
      </c>
      <c r="M68" s="48" t="s">
        <v>38</v>
      </c>
      <c r="N68" s="62"/>
    </row>
    <row r="69" spans="1:14" s="39" customFormat="1" ht="18" customHeight="1">
      <c r="A69" s="48">
        <v>67</v>
      </c>
      <c r="B69" s="49" t="s">
        <v>134</v>
      </c>
      <c r="C69" s="49" t="s">
        <v>135</v>
      </c>
      <c r="D69" s="50">
        <v>0.6422453703703704</v>
      </c>
      <c r="E69" s="50">
        <v>0.6464120370370371</v>
      </c>
      <c r="F69" s="48" t="s">
        <v>12</v>
      </c>
      <c r="G69" s="54"/>
      <c r="H69" s="48"/>
      <c r="I69" s="48">
        <v>7</v>
      </c>
      <c r="J69" s="48"/>
      <c r="K69" s="52">
        <f t="shared" si="2"/>
        <v>7</v>
      </c>
      <c r="L69" s="52">
        <v>2</v>
      </c>
      <c r="M69" s="48" t="s">
        <v>38</v>
      </c>
      <c r="N69" s="62"/>
    </row>
    <row r="70" spans="1:14" s="39" customFormat="1" ht="18" customHeight="1">
      <c r="A70" s="48">
        <v>68</v>
      </c>
      <c r="B70" s="49" t="s">
        <v>136</v>
      </c>
      <c r="C70" s="49" t="s">
        <v>137</v>
      </c>
      <c r="D70" s="50">
        <v>0.6495949074074074</v>
      </c>
      <c r="E70" s="50">
        <v>0.6530671296296297</v>
      </c>
      <c r="F70" s="48">
        <v>4</v>
      </c>
      <c r="G70" s="54"/>
      <c r="H70" s="48"/>
      <c r="I70" s="48"/>
      <c r="J70" s="48"/>
      <c r="K70" s="52">
        <f t="shared" si="2"/>
        <v>4</v>
      </c>
      <c r="L70" s="52">
        <v>4</v>
      </c>
      <c r="M70" s="48" t="s">
        <v>38</v>
      </c>
      <c r="N70" s="62"/>
    </row>
    <row r="71" spans="1:14" ht="18" customHeight="1">
      <c r="A71" s="48">
        <v>69</v>
      </c>
      <c r="B71" s="51" t="s">
        <v>138</v>
      </c>
      <c r="C71" s="51" t="s">
        <v>133</v>
      </c>
      <c r="D71" s="50">
        <v>0.6515625</v>
      </c>
      <c r="E71" s="50">
        <v>0.6550347222222223</v>
      </c>
      <c r="F71" s="52" t="s">
        <v>12</v>
      </c>
      <c r="G71" s="54"/>
      <c r="H71" s="52"/>
      <c r="I71" s="52"/>
      <c r="J71" s="52">
        <v>9</v>
      </c>
      <c r="K71" s="52">
        <f t="shared" si="2"/>
        <v>9</v>
      </c>
      <c r="L71" s="52">
        <v>1</v>
      </c>
      <c r="M71" s="52"/>
      <c r="N71" s="62"/>
    </row>
    <row r="72" spans="1:14" s="39" customFormat="1" ht="18" customHeight="1">
      <c r="A72" s="48">
        <v>70</v>
      </c>
      <c r="B72" s="49" t="s">
        <v>139</v>
      </c>
      <c r="C72" s="49" t="s">
        <v>140</v>
      </c>
      <c r="D72" s="50">
        <v>0.6600115740740741</v>
      </c>
      <c r="E72" s="50">
        <v>0.6641782407407407</v>
      </c>
      <c r="F72" s="48">
        <v>4</v>
      </c>
      <c r="G72" s="54"/>
      <c r="H72" s="48"/>
      <c r="I72" s="48"/>
      <c r="J72" s="48"/>
      <c r="K72" s="52">
        <f t="shared" si="2"/>
        <v>4</v>
      </c>
      <c r="L72" s="52">
        <v>4</v>
      </c>
      <c r="M72" s="48"/>
      <c r="N72" s="62"/>
    </row>
    <row r="73" spans="1:14" ht="18" customHeight="1">
      <c r="A73" s="48">
        <v>71</v>
      </c>
      <c r="B73" s="51" t="s">
        <v>141</v>
      </c>
      <c r="C73" s="51" t="s">
        <v>116</v>
      </c>
      <c r="D73" s="53">
        <v>0.6607638888888888</v>
      </c>
      <c r="E73" s="53">
        <v>0.6649305555555556</v>
      </c>
      <c r="F73" s="52" t="s">
        <v>12</v>
      </c>
      <c r="G73" s="54"/>
      <c r="H73" s="52">
        <v>5</v>
      </c>
      <c r="I73" s="52"/>
      <c r="J73" s="52"/>
      <c r="K73" s="52">
        <f t="shared" si="2"/>
        <v>5</v>
      </c>
      <c r="L73" s="52">
        <v>3</v>
      </c>
      <c r="M73" s="52"/>
      <c r="N73" s="62"/>
    </row>
    <row r="74" spans="1:14" ht="18" customHeight="1">
      <c r="A74" s="48">
        <v>72</v>
      </c>
      <c r="B74" s="51" t="s">
        <v>142</v>
      </c>
      <c r="C74" s="51" t="s">
        <v>28</v>
      </c>
      <c r="D74" s="53">
        <v>0.6701388888888888</v>
      </c>
      <c r="E74" s="53">
        <v>0.6763888888888889</v>
      </c>
      <c r="F74" s="52" t="s">
        <v>12</v>
      </c>
      <c r="G74" s="54"/>
      <c r="H74" s="52"/>
      <c r="I74" s="52"/>
      <c r="J74" s="52">
        <v>9</v>
      </c>
      <c r="K74" s="52">
        <f t="shared" si="2"/>
        <v>9</v>
      </c>
      <c r="L74" s="52">
        <v>1</v>
      </c>
      <c r="M74" s="52"/>
      <c r="N74" s="62"/>
    </row>
    <row r="75" spans="1:14" ht="14.25">
      <c r="A75" s="48">
        <v>73</v>
      </c>
      <c r="B75" s="55" t="s">
        <v>143</v>
      </c>
      <c r="C75" s="51" t="s">
        <v>144</v>
      </c>
      <c r="D75" s="53"/>
      <c r="E75" s="53">
        <v>0.6715277777777778</v>
      </c>
      <c r="F75" s="52" t="s">
        <v>12</v>
      </c>
      <c r="G75" s="52">
        <v>6</v>
      </c>
      <c r="H75" s="52"/>
      <c r="I75" s="52"/>
      <c r="J75" s="52"/>
      <c r="K75" s="52">
        <f t="shared" si="2"/>
        <v>6</v>
      </c>
      <c r="L75" s="52">
        <v>5</v>
      </c>
      <c r="M75" s="52" t="s">
        <v>145</v>
      </c>
      <c r="N75" s="62"/>
    </row>
    <row r="76" spans="1:14" ht="18" customHeight="1">
      <c r="A76" s="48">
        <v>74</v>
      </c>
      <c r="B76" s="51" t="s">
        <v>146</v>
      </c>
      <c r="C76" s="51" t="s">
        <v>135</v>
      </c>
      <c r="D76" s="53">
        <v>0.6770833333333334</v>
      </c>
      <c r="E76" s="53">
        <v>0.6826388888888889</v>
      </c>
      <c r="F76" s="52" t="s">
        <v>12</v>
      </c>
      <c r="G76" s="52"/>
      <c r="H76" s="52"/>
      <c r="I76" s="52">
        <v>7</v>
      </c>
      <c r="J76" s="52"/>
      <c r="K76" s="52">
        <f t="shared" si="2"/>
        <v>7</v>
      </c>
      <c r="L76" s="52">
        <v>2</v>
      </c>
      <c r="M76" s="52"/>
      <c r="N76" s="62"/>
    </row>
    <row r="77" spans="1:14" ht="18" customHeight="1">
      <c r="A77" s="48">
        <v>75</v>
      </c>
      <c r="B77" s="51" t="s">
        <v>147</v>
      </c>
      <c r="C77" s="51" t="s">
        <v>148</v>
      </c>
      <c r="D77" s="53">
        <v>0.686111111111111</v>
      </c>
      <c r="E77" s="53"/>
      <c r="F77" s="52" t="s">
        <v>12</v>
      </c>
      <c r="G77" s="52"/>
      <c r="H77" s="52">
        <v>5</v>
      </c>
      <c r="I77" s="52"/>
      <c r="J77" s="52"/>
      <c r="K77" s="52">
        <f t="shared" si="2"/>
        <v>5</v>
      </c>
      <c r="L77" s="52">
        <v>3</v>
      </c>
      <c r="M77" s="52" t="s">
        <v>49</v>
      </c>
      <c r="N77" s="62"/>
    </row>
    <row r="78" spans="1:14" ht="18" customHeight="1">
      <c r="A78" s="48">
        <v>76</v>
      </c>
      <c r="B78" s="51" t="s">
        <v>149</v>
      </c>
      <c r="C78" s="51" t="s">
        <v>135</v>
      </c>
      <c r="D78" s="53">
        <v>0.6923611111111111</v>
      </c>
      <c r="E78" s="53">
        <v>0.6965277777777777</v>
      </c>
      <c r="F78" s="52" t="s">
        <v>12</v>
      </c>
      <c r="G78" s="52"/>
      <c r="H78" s="54"/>
      <c r="I78" s="52"/>
      <c r="J78" s="52">
        <v>9</v>
      </c>
      <c r="K78" s="52">
        <f t="shared" si="2"/>
        <v>9</v>
      </c>
      <c r="L78" s="52">
        <v>1</v>
      </c>
      <c r="M78" s="52"/>
      <c r="N78" s="62"/>
    </row>
    <row r="79" spans="1:14" ht="18" customHeight="1">
      <c r="A79" s="48">
        <v>77</v>
      </c>
      <c r="B79" s="55" t="s">
        <v>150</v>
      </c>
      <c r="C79" s="51" t="s">
        <v>151</v>
      </c>
      <c r="D79" s="53">
        <v>0.6944444444444445</v>
      </c>
      <c r="E79" s="53">
        <v>0.7</v>
      </c>
      <c r="F79" s="52">
        <v>4</v>
      </c>
      <c r="G79" s="52"/>
      <c r="H79" s="54"/>
      <c r="I79" s="52"/>
      <c r="J79" s="52"/>
      <c r="K79" s="52">
        <f t="shared" si="2"/>
        <v>4</v>
      </c>
      <c r="L79" s="52">
        <v>4</v>
      </c>
      <c r="M79" s="52"/>
      <c r="N79" s="62"/>
    </row>
    <row r="80" spans="1:14" ht="18" customHeight="1">
      <c r="A80" s="48">
        <v>78</v>
      </c>
      <c r="B80" s="51" t="s">
        <v>152</v>
      </c>
      <c r="C80" s="51" t="s">
        <v>153</v>
      </c>
      <c r="D80" s="53">
        <v>0.709375</v>
      </c>
      <c r="E80" s="53">
        <v>0.7121527777777777</v>
      </c>
      <c r="F80" s="52" t="s">
        <v>12</v>
      </c>
      <c r="G80" s="52"/>
      <c r="H80" s="54"/>
      <c r="I80" s="52">
        <v>7</v>
      </c>
      <c r="J80" s="52"/>
      <c r="K80" s="52">
        <f t="shared" si="2"/>
        <v>7</v>
      </c>
      <c r="L80" s="52">
        <v>2</v>
      </c>
      <c r="M80" s="52"/>
      <c r="N80" s="62"/>
    </row>
    <row r="81" spans="1:14" ht="18" customHeight="1">
      <c r="A81" s="48">
        <v>79</v>
      </c>
      <c r="B81" s="51" t="s">
        <v>154</v>
      </c>
      <c r="C81" s="51" t="s">
        <v>155</v>
      </c>
      <c r="D81" s="53">
        <v>0.7149305555555556</v>
      </c>
      <c r="E81" s="53">
        <v>0.7190972222222222</v>
      </c>
      <c r="F81" s="52" t="s">
        <v>12</v>
      </c>
      <c r="G81" s="52"/>
      <c r="H81" s="54"/>
      <c r="I81" s="52"/>
      <c r="J81" s="52">
        <v>9</v>
      </c>
      <c r="K81" s="52">
        <f t="shared" si="2"/>
        <v>9</v>
      </c>
      <c r="L81" s="52">
        <v>1</v>
      </c>
      <c r="M81" s="52"/>
      <c r="N81" s="62"/>
    </row>
    <row r="82" spans="1:14" ht="18" customHeight="1">
      <c r="A82" s="48">
        <v>80</v>
      </c>
      <c r="B82" s="55">
        <v>4812</v>
      </c>
      <c r="C82" s="51" t="s">
        <v>156</v>
      </c>
      <c r="D82" s="53"/>
      <c r="E82" s="53">
        <v>0.7166666666666667</v>
      </c>
      <c r="F82" s="52" t="s">
        <v>12</v>
      </c>
      <c r="G82" s="52"/>
      <c r="H82" s="52">
        <v>5</v>
      </c>
      <c r="I82" s="52"/>
      <c r="J82" s="52"/>
      <c r="K82" s="52">
        <f t="shared" si="2"/>
        <v>5</v>
      </c>
      <c r="L82" s="52">
        <v>3</v>
      </c>
      <c r="M82" s="52" t="s">
        <v>49</v>
      </c>
      <c r="N82" s="62" t="s">
        <v>83</v>
      </c>
    </row>
    <row r="83" spans="1:14" ht="18" customHeight="1">
      <c r="A83" s="48">
        <v>81</v>
      </c>
      <c r="B83" s="51" t="s">
        <v>157</v>
      </c>
      <c r="C83" s="51" t="s">
        <v>158</v>
      </c>
      <c r="D83" s="53">
        <v>0.7229166666666668</v>
      </c>
      <c r="E83" s="53">
        <v>0.7291666666666666</v>
      </c>
      <c r="F83" s="52"/>
      <c r="G83" s="52">
        <v>6</v>
      </c>
      <c r="H83" s="52"/>
      <c r="I83" s="52"/>
      <c r="J83" s="52"/>
      <c r="K83" s="52">
        <f t="shared" si="2"/>
        <v>6</v>
      </c>
      <c r="L83" s="52">
        <v>5</v>
      </c>
      <c r="M83" s="52" t="s">
        <v>38</v>
      </c>
      <c r="N83" s="62"/>
    </row>
    <row r="84" spans="1:14" ht="18" customHeight="1">
      <c r="A84" s="48">
        <v>82</v>
      </c>
      <c r="B84" s="51" t="s">
        <v>159</v>
      </c>
      <c r="C84" s="51" t="s">
        <v>160</v>
      </c>
      <c r="D84" s="53">
        <v>0.7267361111111111</v>
      </c>
      <c r="E84" s="53">
        <v>0.7302083333333332</v>
      </c>
      <c r="F84" s="52" t="s">
        <v>12</v>
      </c>
      <c r="G84" s="52"/>
      <c r="H84" s="52"/>
      <c r="I84" s="52">
        <v>7</v>
      </c>
      <c r="J84" s="52"/>
      <c r="K84" s="52">
        <f t="shared" si="2"/>
        <v>7</v>
      </c>
      <c r="L84" s="52">
        <v>2</v>
      </c>
      <c r="M84" s="52"/>
      <c r="N84" s="62"/>
    </row>
    <row r="85" spans="1:14" ht="18" customHeight="1">
      <c r="A85" s="48">
        <v>83</v>
      </c>
      <c r="B85" s="65" t="s">
        <v>161</v>
      </c>
      <c r="C85" s="51" t="s">
        <v>162</v>
      </c>
      <c r="D85" s="53">
        <v>0.7298611111111111</v>
      </c>
      <c r="E85" s="53">
        <v>0.7361111111111112</v>
      </c>
      <c r="F85" s="52">
        <v>4</v>
      </c>
      <c r="G85" s="52"/>
      <c r="H85" s="52"/>
      <c r="I85" s="52"/>
      <c r="J85" s="52"/>
      <c r="K85" s="52">
        <f t="shared" si="2"/>
        <v>4</v>
      </c>
      <c r="L85" s="52">
        <v>4</v>
      </c>
      <c r="M85" s="52" t="s">
        <v>38</v>
      </c>
      <c r="N85" s="62"/>
    </row>
    <row r="86" spans="1:14" ht="18" customHeight="1">
      <c r="A86" s="48">
        <v>84</v>
      </c>
      <c r="B86" s="51" t="s">
        <v>163</v>
      </c>
      <c r="C86" s="51" t="s">
        <v>164</v>
      </c>
      <c r="D86" s="53">
        <v>0.7336805555555556</v>
      </c>
      <c r="E86" s="53">
        <v>0.7378472222222222</v>
      </c>
      <c r="F86" s="52" t="s">
        <v>12</v>
      </c>
      <c r="G86" s="52"/>
      <c r="H86" s="52"/>
      <c r="I86" s="52"/>
      <c r="J86" s="52">
        <v>9</v>
      </c>
      <c r="K86" s="52">
        <f t="shared" si="2"/>
        <v>9</v>
      </c>
      <c r="L86" s="52">
        <v>1</v>
      </c>
      <c r="M86" s="52"/>
      <c r="N86" s="62"/>
    </row>
    <row r="87" spans="1:14" ht="18" customHeight="1">
      <c r="A87" s="48">
        <v>85</v>
      </c>
      <c r="B87" s="51" t="s">
        <v>165</v>
      </c>
      <c r="C87" s="51" t="s">
        <v>166</v>
      </c>
      <c r="D87" s="53">
        <v>0.7454861111111111</v>
      </c>
      <c r="E87" s="53">
        <v>0.7496527777777778</v>
      </c>
      <c r="F87" s="52" t="s">
        <v>12</v>
      </c>
      <c r="G87" s="52"/>
      <c r="H87" s="52">
        <v>5</v>
      </c>
      <c r="I87" s="52"/>
      <c r="J87" s="52"/>
      <c r="K87" s="52">
        <f t="shared" si="2"/>
        <v>5</v>
      </c>
      <c r="L87" s="52">
        <v>3</v>
      </c>
      <c r="M87" s="52"/>
      <c r="N87" s="62"/>
    </row>
    <row r="88" spans="1:14" ht="18" customHeight="1">
      <c r="A88" s="48">
        <v>86</v>
      </c>
      <c r="B88" s="51" t="s">
        <v>167</v>
      </c>
      <c r="C88" s="51" t="s">
        <v>46</v>
      </c>
      <c r="D88" s="53">
        <v>0.7495949074074074</v>
      </c>
      <c r="E88" s="53">
        <v>0.7523726851851852</v>
      </c>
      <c r="F88" s="52"/>
      <c r="G88" s="52">
        <v>6</v>
      </c>
      <c r="H88" s="52"/>
      <c r="I88" s="52"/>
      <c r="J88" s="52"/>
      <c r="K88" s="52">
        <f t="shared" si="2"/>
        <v>6</v>
      </c>
      <c r="L88" s="52">
        <v>5</v>
      </c>
      <c r="M88" s="52"/>
      <c r="N88" s="62"/>
    </row>
    <row r="89" spans="1:14" ht="18" customHeight="1">
      <c r="A89" s="48">
        <v>87</v>
      </c>
      <c r="B89" s="51" t="s">
        <v>168</v>
      </c>
      <c r="C89" s="51" t="s">
        <v>169</v>
      </c>
      <c r="D89" s="53">
        <v>0.7524305555555556</v>
      </c>
      <c r="E89" s="53">
        <v>0.7572916666666667</v>
      </c>
      <c r="F89" s="52" t="s">
        <v>12</v>
      </c>
      <c r="G89" s="52"/>
      <c r="H89" s="52"/>
      <c r="I89" s="52"/>
      <c r="J89" s="52">
        <v>9</v>
      </c>
      <c r="K89" s="52">
        <f t="shared" si="2"/>
        <v>9</v>
      </c>
      <c r="L89" s="52">
        <v>1</v>
      </c>
      <c r="M89" s="52"/>
      <c r="N89" s="62"/>
    </row>
    <row r="90" spans="1:14" ht="18" customHeight="1">
      <c r="A90" s="48">
        <v>88</v>
      </c>
      <c r="B90" s="51" t="s">
        <v>170</v>
      </c>
      <c r="C90" s="51" t="s">
        <v>155</v>
      </c>
      <c r="D90" s="53">
        <v>0.7565972222222223</v>
      </c>
      <c r="E90" s="53">
        <v>0.7627314814814815</v>
      </c>
      <c r="F90" s="52" t="s">
        <v>12</v>
      </c>
      <c r="G90" s="52"/>
      <c r="H90" s="52"/>
      <c r="I90" s="52">
        <v>7</v>
      </c>
      <c r="J90" s="52"/>
      <c r="K90" s="52">
        <f t="shared" si="2"/>
        <v>7</v>
      </c>
      <c r="L90" s="52">
        <v>2</v>
      </c>
      <c r="M90" s="52"/>
      <c r="N90" s="62"/>
    </row>
    <row r="91" spans="1:14" s="40" customFormat="1" ht="18" customHeight="1">
      <c r="A91" s="48">
        <v>89</v>
      </c>
      <c r="B91" s="56" t="s">
        <v>201</v>
      </c>
      <c r="C91" s="57" t="s">
        <v>202</v>
      </c>
      <c r="D91" s="58">
        <v>0.7611111111111111</v>
      </c>
      <c r="E91" s="58">
        <v>0.7673611111111112</v>
      </c>
      <c r="F91" s="59"/>
      <c r="G91" s="59">
        <v>6</v>
      </c>
      <c r="H91" s="59"/>
      <c r="I91" s="59"/>
      <c r="J91" s="59"/>
      <c r="K91" s="52">
        <f t="shared" si="2"/>
        <v>6</v>
      </c>
      <c r="L91" s="52">
        <v>5</v>
      </c>
      <c r="M91" s="59"/>
      <c r="N91" s="62"/>
    </row>
    <row r="92" spans="1:14" ht="18" customHeight="1">
      <c r="A92" s="48">
        <v>90</v>
      </c>
      <c r="B92" s="51" t="s">
        <v>171</v>
      </c>
      <c r="C92" s="51" t="s">
        <v>89</v>
      </c>
      <c r="D92" s="53">
        <v>0.765625</v>
      </c>
      <c r="E92" s="53">
        <v>0.7697916666666668</v>
      </c>
      <c r="F92" s="52" t="s">
        <v>12</v>
      </c>
      <c r="G92" s="52"/>
      <c r="H92" s="52"/>
      <c r="I92" s="52"/>
      <c r="J92" s="52">
        <v>9</v>
      </c>
      <c r="K92" s="52">
        <f t="shared" si="2"/>
        <v>9</v>
      </c>
      <c r="L92" s="52">
        <v>1</v>
      </c>
      <c r="M92" s="52"/>
      <c r="N92" s="62"/>
    </row>
    <row r="93" spans="1:14" ht="18" customHeight="1">
      <c r="A93" s="48">
        <v>91</v>
      </c>
      <c r="B93" s="51" t="s">
        <v>172</v>
      </c>
      <c r="C93" s="51" t="s">
        <v>173</v>
      </c>
      <c r="D93" s="53">
        <v>0.7722222222222223</v>
      </c>
      <c r="E93" s="53">
        <v>0.7763888888888889</v>
      </c>
      <c r="F93" s="52">
        <v>4</v>
      </c>
      <c r="G93" s="52"/>
      <c r="H93" s="52"/>
      <c r="I93" s="52"/>
      <c r="J93" s="52"/>
      <c r="K93" s="52">
        <f t="shared" si="2"/>
        <v>4</v>
      </c>
      <c r="L93" s="52">
        <v>4</v>
      </c>
      <c r="M93" s="52" t="s">
        <v>38</v>
      </c>
      <c r="N93" s="62"/>
    </row>
    <row r="94" spans="1:14" ht="18" customHeight="1">
      <c r="A94" s="48">
        <v>92</v>
      </c>
      <c r="B94" s="51" t="s">
        <v>174</v>
      </c>
      <c r="C94" s="51" t="s">
        <v>164</v>
      </c>
      <c r="D94" s="53">
        <v>0.7724537037037037</v>
      </c>
      <c r="E94" s="53">
        <v>0.7766203703703703</v>
      </c>
      <c r="F94" s="52" t="s">
        <v>12</v>
      </c>
      <c r="G94" s="52"/>
      <c r="H94" s="52">
        <v>5</v>
      </c>
      <c r="I94" s="52"/>
      <c r="J94" s="52"/>
      <c r="K94" s="52">
        <f t="shared" si="2"/>
        <v>5</v>
      </c>
      <c r="L94" s="52">
        <v>3</v>
      </c>
      <c r="M94" s="52"/>
      <c r="N94" s="62"/>
    </row>
    <row r="95" spans="1:14" ht="18" customHeight="1">
      <c r="A95" s="48">
        <v>93</v>
      </c>
      <c r="B95" s="51" t="s">
        <v>175</v>
      </c>
      <c r="C95" s="51" t="s">
        <v>176</v>
      </c>
      <c r="D95" s="53">
        <v>0.7788194444444444</v>
      </c>
      <c r="E95" s="53">
        <v>0.784375</v>
      </c>
      <c r="F95" s="52" t="s">
        <v>12</v>
      </c>
      <c r="G95" s="52"/>
      <c r="H95" s="52"/>
      <c r="I95" s="52"/>
      <c r="J95" s="52">
        <v>9</v>
      </c>
      <c r="K95" s="52">
        <f t="shared" si="2"/>
        <v>9</v>
      </c>
      <c r="L95" s="52">
        <v>1</v>
      </c>
      <c r="M95" s="52"/>
      <c r="N95" s="62"/>
    </row>
    <row r="96" spans="1:14" ht="18" customHeight="1">
      <c r="A96" s="48">
        <v>94</v>
      </c>
      <c r="B96" s="51" t="s">
        <v>177</v>
      </c>
      <c r="C96" s="51" t="s">
        <v>72</v>
      </c>
      <c r="D96" s="53">
        <v>0.7784722222222222</v>
      </c>
      <c r="E96" s="53">
        <v>0.7847222222222222</v>
      </c>
      <c r="F96" s="52" t="s">
        <v>12</v>
      </c>
      <c r="G96" s="52">
        <v>6</v>
      </c>
      <c r="H96" s="52"/>
      <c r="I96" s="52"/>
      <c r="J96" s="52"/>
      <c r="K96" s="52">
        <f t="shared" si="2"/>
        <v>6</v>
      </c>
      <c r="L96" s="52">
        <v>5</v>
      </c>
      <c r="M96" s="52"/>
      <c r="N96" s="62"/>
    </row>
    <row r="97" spans="1:14" ht="18" customHeight="1">
      <c r="A97" s="48">
        <v>95</v>
      </c>
      <c r="B97" s="51" t="s">
        <v>178</v>
      </c>
      <c r="C97" s="51" t="s">
        <v>179</v>
      </c>
      <c r="D97" s="53">
        <v>0.795486111111111</v>
      </c>
      <c r="E97" s="53">
        <v>0.7996527777777778</v>
      </c>
      <c r="F97" s="52" t="s">
        <v>12</v>
      </c>
      <c r="G97" s="52"/>
      <c r="H97" s="52"/>
      <c r="I97" s="52">
        <v>7</v>
      </c>
      <c r="J97" s="52"/>
      <c r="K97" s="52">
        <f t="shared" si="2"/>
        <v>7</v>
      </c>
      <c r="L97" s="52">
        <v>2</v>
      </c>
      <c r="M97" s="52"/>
      <c r="N97" s="62"/>
    </row>
    <row r="98" spans="1:14" ht="18" customHeight="1">
      <c r="A98" s="48">
        <v>96</v>
      </c>
      <c r="B98" s="51" t="s">
        <v>180</v>
      </c>
      <c r="C98" s="51" t="s">
        <v>51</v>
      </c>
      <c r="D98" s="53">
        <v>0.8013888888888889</v>
      </c>
      <c r="E98" s="53">
        <v>0.80625</v>
      </c>
      <c r="F98" s="52" t="s">
        <v>12</v>
      </c>
      <c r="G98" s="52"/>
      <c r="H98" s="52"/>
      <c r="I98" s="52"/>
      <c r="J98" s="52">
        <v>9</v>
      </c>
      <c r="K98" s="52">
        <f t="shared" si="2"/>
        <v>9</v>
      </c>
      <c r="L98" s="52">
        <v>1</v>
      </c>
      <c r="M98" s="52"/>
      <c r="N98" s="62"/>
    </row>
    <row r="99" spans="1:14" ht="18" customHeight="1">
      <c r="A99" s="48">
        <v>97</v>
      </c>
      <c r="B99" s="51" t="s">
        <v>181</v>
      </c>
      <c r="C99" s="51" t="s">
        <v>182</v>
      </c>
      <c r="D99" s="53">
        <v>0.8090277777777778</v>
      </c>
      <c r="E99" s="53">
        <v>0.8131944444444444</v>
      </c>
      <c r="F99" s="52">
        <v>4</v>
      </c>
      <c r="G99" s="52"/>
      <c r="H99" s="52"/>
      <c r="I99" s="52"/>
      <c r="J99" s="52"/>
      <c r="K99" s="52">
        <f aca="true" t="shared" si="3" ref="K99:K108">SUM(F99:J99)</f>
        <v>4</v>
      </c>
      <c r="L99" s="52">
        <v>4</v>
      </c>
      <c r="M99" s="52"/>
      <c r="N99" s="62"/>
    </row>
    <row r="100" spans="1:14" ht="18" customHeight="1">
      <c r="A100" s="48">
        <v>98</v>
      </c>
      <c r="B100" s="51" t="s">
        <v>183</v>
      </c>
      <c r="C100" s="51" t="s">
        <v>184</v>
      </c>
      <c r="D100" s="53">
        <v>0.8131944444444444</v>
      </c>
      <c r="E100" s="53">
        <v>0.8180555555555555</v>
      </c>
      <c r="F100" s="52" t="s">
        <v>12</v>
      </c>
      <c r="G100" s="52"/>
      <c r="H100" s="52">
        <v>5</v>
      </c>
      <c r="I100" s="52"/>
      <c r="J100" s="52"/>
      <c r="K100" s="52">
        <f t="shared" si="3"/>
        <v>5</v>
      </c>
      <c r="L100" s="52">
        <v>3</v>
      </c>
      <c r="M100" s="52"/>
      <c r="N100" s="62"/>
    </row>
    <row r="101" spans="1:14" ht="18" customHeight="1">
      <c r="A101" s="48">
        <v>99</v>
      </c>
      <c r="B101" s="51" t="s">
        <v>185</v>
      </c>
      <c r="C101" s="51" t="s">
        <v>89</v>
      </c>
      <c r="D101" s="53">
        <v>0.8180555555555555</v>
      </c>
      <c r="E101" s="53">
        <v>0.8236111111111111</v>
      </c>
      <c r="F101" s="52" t="s">
        <v>12</v>
      </c>
      <c r="G101" s="52"/>
      <c r="H101" s="52"/>
      <c r="I101" s="52"/>
      <c r="J101" s="52">
        <v>9</v>
      </c>
      <c r="K101" s="52">
        <f t="shared" si="3"/>
        <v>9</v>
      </c>
      <c r="L101" s="52">
        <v>1</v>
      </c>
      <c r="M101" s="52"/>
      <c r="N101" s="62"/>
    </row>
    <row r="102" spans="1:14" ht="14.25">
      <c r="A102" s="48">
        <v>100</v>
      </c>
      <c r="B102" s="51" t="s">
        <v>186</v>
      </c>
      <c r="C102" s="51" t="s">
        <v>187</v>
      </c>
      <c r="D102" s="53">
        <v>0.8256944444444444</v>
      </c>
      <c r="E102" s="53">
        <v>0.8298611111111112</v>
      </c>
      <c r="F102" s="52" t="s">
        <v>12</v>
      </c>
      <c r="G102" s="52">
        <v>6</v>
      </c>
      <c r="H102" s="52"/>
      <c r="I102" s="52"/>
      <c r="J102" s="52"/>
      <c r="K102" s="52">
        <f t="shared" si="3"/>
        <v>6</v>
      </c>
      <c r="L102" s="52">
        <v>5</v>
      </c>
      <c r="M102" s="52"/>
      <c r="N102" s="62"/>
    </row>
    <row r="103" spans="1:14" ht="18" customHeight="1">
      <c r="A103" s="48">
        <v>101</v>
      </c>
      <c r="B103" s="51" t="s">
        <v>188</v>
      </c>
      <c r="C103" s="51" t="s">
        <v>24</v>
      </c>
      <c r="D103" s="53">
        <v>0.8305555555555556</v>
      </c>
      <c r="E103" s="53">
        <v>20.833333333333332</v>
      </c>
      <c r="F103" s="52" t="s">
        <v>12</v>
      </c>
      <c r="G103" s="52"/>
      <c r="H103" s="52"/>
      <c r="I103" s="52">
        <v>7</v>
      </c>
      <c r="J103" s="52"/>
      <c r="K103" s="52">
        <f t="shared" si="3"/>
        <v>7</v>
      </c>
      <c r="L103" s="52">
        <v>2</v>
      </c>
      <c r="M103" s="52" t="s">
        <v>38</v>
      </c>
      <c r="N103" s="62"/>
    </row>
    <row r="104" spans="1:14" ht="18" customHeight="1">
      <c r="A104" s="48">
        <v>102</v>
      </c>
      <c r="B104" s="51" t="s">
        <v>189</v>
      </c>
      <c r="C104" s="51" t="s">
        <v>190</v>
      </c>
      <c r="D104" s="53">
        <v>0.8340277777777777</v>
      </c>
      <c r="E104" s="53">
        <v>0.8375</v>
      </c>
      <c r="F104" s="52" t="s">
        <v>12</v>
      </c>
      <c r="G104" s="52"/>
      <c r="H104" s="52"/>
      <c r="I104" s="52"/>
      <c r="J104" s="52">
        <v>9</v>
      </c>
      <c r="K104" s="52">
        <f t="shared" si="3"/>
        <v>9</v>
      </c>
      <c r="L104" s="52">
        <v>1</v>
      </c>
      <c r="M104" s="52"/>
      <c r="N104" s="62"/>
    </row>
    <row r="105" spans="1:14" ht="18" customHeight="1">
      <c r="A105" s="48">
        <v>103</v>
      </c>
      <c r="B105" s="51" t="s">
        <v>191</v>
      </c>
      <c r="C105" s="51" t="s">
        <v>192</v>
      </c>
      <c r="D105" s="53">
        <v>0.8375</v>
      </c>
      <c r="E105" s="53">
        <v>0.842361111111111</v>
      </c>
      <c r="F105" s="52">
        <v>4</v>
      </c>
      <c r="G105" s="52"/>
      <c r="H105" s="52"/>
      <c r="I105" s="52"/>
      <c r="J105" s="52"/>
      <c r="K105" s="52">
        <f t="shared" si="3"/>
        <v>4</v>
      </c>
      <c r="L105" s="52">
        <v>4</v>
      </c>
      <c r="M105" s="52"/>
      <c r="N105" s="62"/>
    </row>
    <row r="106" spans="1:14" ht="18" customHeight="1">
      <c r="A106" s="48">
        <v>104</v>
      </c>
      <c r="B106" s="51" t="s">
        <v>193</v>
      </c>
      <c r="C106" s="51" t="s">
        <v>194</v>
      </c>
      <c r="D106" s="53">
        <v>0.8416666666666667</v>
      </c>
      <c r="E106" s="53">
        <v>0.8520833333333333</v>
      </c>
      <c r="F106" s="52" t="s">
        <v>12</v>
      </c>
      <c r="G106" s="52"/>
      <c r="H106" s="52">
        <v>5</v>
      </c>
      <c r="I106" s="52"/>
      <c r="J106" s="52"/>
      <c r="K106" s="52">
        <f t="shared" si="3"/>
        <v>5</v>
      </c>
      <c r="L106" s="52">
        <v>3</v>
      </c>
      <c r="M106" s="52"/>
      <c r="N106" s="62"/>
    </row>
    <row r="107" spans="1:14" ht="18" customHeight="1">
      <c r="A107" s="48">
        <v>105</v>
      </c>
      <c r="B107" s="66" t="s">
        <v>195</v>
      </c>
      <c r="C107" s="66" t="s">
        <v>196</v>
      </c>
      <c r="D107" s="67">
        <v>0.8513888888888889</v>
      </c>
      <c r="E107" s="67">
        <v>0.8604166666666666</v>
      </c>
      <c r="F107" s="68" t="s">
        <v>12</v>
      </c>
      <c r="G107" s="52">
        <v>6</v>
      </c>
      <c r="H107" s="52"/>
      <c r="I107" s="52"/>
      <c r="J107" s="52"/>
      <c r="K107" s="52">
        <f t="shared" si="3"/>
        <v>6</v>
      </c>
      <c r="L107" s="52">
        <v>5</v>
      </c>
      <c r="M107" s="52"/>
      <c r="N107" s="62"/>
    </row>
    <row r="108" spans="1:14" ht="18" customHeight="1">
      <c r="A108" s="48">
        <v>106</v>
      </c>
      <c r="B108" s="66" t="s">
        <v>197</v>
      </c>
      <c r="C108" s="66" t="s">
        <v>198</v>
      </c>
      <c r="D108" s="67">
        <v>0.8513888888888889</v>
      </c>
      <c r="E108" s="67">
        <v>0.8611111111111112</v>
      </c>
      <c r="F108" s="68" t="s">
        <v>12</v>
      </c>
      <c r="G108" s="52"/>
      <c r="H108" s="52"/>
      <c r="I108" s="52"/>
      <c r="J108" s="52">
        <v>9</v>
      </c>
      <c r="K108" s="52">
        <f t="shared" si="3"/>
        <v>9</v>
      </c>
      <c r="L108" s="52">
        <v>1</v>
      </c>
      <c r="M108" s="52"/>
      <c r="N108" s="62"/>
    </row>
    <row r="109" spans="2:14" ht="18" customHeight="1">
      <c r="B109" s="69"/>
      <c r="C109" s="69"/>
      <c r="D109" s="69"/>
      <c r="E109" s="70"/>
      <c r="F109" s="52">
        <f>SUM(F3:F108)/4</f>
        <v>28</v>
      </c>
      <c r="G109" s="52">
        <f>SUM(G3:G108)/6</f>
        <v>23</v>
      </c>
      <c r="H109" s="52">
        <f>SUM(H3:H108)/5</f>
        <v>12</v>
      </c>
      <c r="I109" s="52">
        <f>SUM(I3:I108)/7</f>
        <v>18</v>
      </c>
      <c r="J109" s="52">
        <f>SUM(J3:J108)/9</f>
        <v>25</v>
      </c>
      <c r="K109" s="73"/>
      <c r="L109" s="74"/>
      <c r="M109" s="74"/>
      <c r="N109" s="75"/>
    </row>
    <row r="110" spans="5:11" ht="18" customHeight="1">
      <c r="E110" s="71"/>
      <c r="F110" s="52">
        <f>F109+G109</f>
        <v>51</v>
      </c>
      <c r="G110" s="52"/>
      <c r="H110" s="52">
        <f>H109+I109</f>
        <v>30</v>
      </c>
      <c r="I110" s="52"/>
      <c r="J110" s="52">
        <f>J109</f>
        <v>25</v>
      </c>
      <c r="K110" s="76"/>
    </row>
    <row r="111" spans="5:11" ht="18" customHeight="1">
      <c r="E111" s="71"/>
      <c r="F111" s="72">
        <f>SUM(F110:J110)</f>
        <v>106</v>
      </c>
      <c r="G111" s="72"/>
      <c r="H111" s="72"/>
      <c r="I111" s="72"/>
      <c r="J111" s="72"/>
      <c r="K111" s="76"/>
    </row>
  </sheetData>
  <sheetProtection/>
  <mergeCells count="4">
    <mergeCell ref="A1:N1"/>
    <mergeCell ref="F110:G110"/>
    <mergeCell ref="H110:I110"/>
    <mergeCell ref="F111:J111"/>
  </mergeCells>
  <printOptions horizontalCentered="1"/>
  <pageMargins left="0.43" right="0.31" top="0.35" bottom="0.35" header="0.31" footer="0.31"/>
  <pageSetup fitToHeight="2" fitToWidth="1" horizontalDpi="600" verticalDpi="600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tabSelected="1" workbookViewId="0" topLeftCell="A1">
      <pane ySplit="3" topLeftCell="A3" activePane="bottomLeft" state="frozen"/>
      <selection pane="bottomLeft" activeCell="K10" sqref="K10"/>
    </sheetView>
  </sheetViews>
  <sheetFormatPr defaultColWidth="9.00390625" defaultRowHeight="13.5"/>
  <cols>
    <col min="1" max="1" width="9.00390625" style="4" customWidth="1"/>
    <col min="2" max="2" width="3.75390625" style="5" bestFit="1" customWidth="1"/>
    <col min="3" max="3" width="8.50390625" style="5" bestFit="1" customWidth="1"/>
    <col min="4" max="4" width="17.25390625" style="5" bestFit="1" customWidth="1"/>
    <col min="5" max="5" width="6.50390625" style="5" bestFit="1" customWidth="1"/>
    <col min="6" max="6" width="6.50390625" style="5" customWidth="1"/>
    <col min="7" max="7" width="9.00390625" style="5" customWidth="1"/>
    <col min="8" max="8" width="14.75390625" style="5" customWidth="1"/>
    <col min="9" max="9" width="4.75390625" style="5" bestFit="1" customWidth="1"/>
    <col min="10" max="10" width="8.50390625" style="5" bestFit="1" customWidth="1"/>
    <col min="11" max="11" width="17.25390625" style="5" bestFit="1" customWidth="1"/>
    <col min="12" max="13" width="6.50390625" style="5" bestFit="1" customWidth="1"/>
    <col min="14" max="14" width="5.75390625" style="5" bestFit="1" customWidth="1"/>
    <col min="15" max="16384" width="9.00390625" style="5" customWidth="1"/>
  </cols>
  <sheetData>
    <row r="1" spans="2:14" ht="51.75" customHeight="1">
      <c r="B1" s="6" t="s">
        <v>203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 ht="23.25" customHeight="1">
      <c r="B2" s="7" t="s">
        <v>0</v>
      </c>
      <c r="C2" s="7"/>
      <c r="D2" s="7"/>
      <c r="E2" s="7"/>
      <c r="F2" s="7"/>
      <c r="G2" s="8"/>
      <c r="H2" s="7"/>
      <c r="I2" s="7"/>
      <c r="J2" s="7"/>
      <c r="K2" s="7"/>
      <c r="L2" s="7"/>
      <c r="M2" s="7"/>
      <c r="N2" s="7"/>
    </row>
    <row r="3" spans="2:14" s="1" customFormat="1" ht="18" customHeight="1">
      <c r="B3" s="9" t="s">
        <v>1</v>
      </c>
      <c r="C3" s="10" t="s">
        <v>2</v>
      </c>
      <c r="D3" s="10" t="s">
        <v>3</v>
      </c>
      <c r="E3" s="10" t="s">
        <v>4</v>
      </c>
      <c r="F3" s="11" t="s">
        <v>5</v>
      </c>
      <c r="G3" s="9" t="s">
        <v>204</v>
      </c>
      <c r="H3" s="12" t="s">
        <v>1</v>
      </c>
      <c r="J3" s="10" t="s">
        <v>2</v>
      </c>
      <c r="K3" s="10" t="s">
        <v>3</v>
      </c>
      <c r="L3" s="10" t="s">
        <v>4</v>
      </c>
      <c r="M3" s="10" t="s">
        <v>5</v>
      </c>
      <c r="N3" s="9" t="s">
        <v>204</v>
      </c>
    </row>
    <row r="4" spans="1:15" s="1" customFormat="1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4" s="2" customFormat="1" ht="18" customHeight="1">
      <c r="A5" s="14"/>
      <c r="B5" s="15">
        <v>1</v>
      </c>
      <c r="C5" s="16" t="s">
        <v>10</v>
      </c>
      <c r="D5" s="16" t="s">
        <v>11</v>
      </c>
      <c r="E5" s="17">
        <v>0.09166666666666667</v>
      </c>
      <c r="F5" s="17">
        <v>0.1</v>
      </c>
      <c r="G5" s="18"/>
      <c r="H5" s="14"/>
      <c r="I5" s="15">
        <v>52</v>
      </c>
      <c r="J5" s="24">
        <v>4811</v>
      </c>
      <c r="K5" s="29" t="s">
        <v>113</v>
      </c>
      <c r="L5" s="17">
        <v>0.5819444444444445</v>
      </c>
      <c r="M5" s="17"/>
      <c r="N5" s="30"/>
    </row>
    <row r="6" spans="1:14" s="2" customFormat="1" ht="18" customHeight="1">
      <c r="A6" s="14"/>
      <c r="B6" s="19">
        <v>2</v>
      </c>
      <c r="C6" s="20" t="s">
        <v>13</v>
      </c>
      <c r="D6" s="20" t="s">
        <v>14</v>
      </c>
      <c r="E6" s="21">
        <v>0.09305555555555556</v>
      </c>
      <c r="F6" s="22">
        <v>0.09861111111111111</v>
      </c>
      <c r="G6" s="18"/>
      <c r="H6" s="14"/>
      <c r="I6" s="15">
        <v>53</v>
      </c>
      <c r="J6" s="24" t="s">
        <v>114</v>
      </c>
      <c r="K6" s="29" t="s">
        <v>100</v>
      </c>
      <c r="L6" s="17">
        <v>0.5843171296296296</v>
      </c>
      <c r="M6" s="17">
        <v>0.5877893518518519</v>
      </c>
      <c r="N6" s="28"/>
    </row>
    <row r="7" spans="1:14" s="2" customFormat="1" ht="18" customHeight="1">
      <c r="A7" s="14"/>
      <c r="B7" s="15">
        <v>3</v>
      </c>
      <c r="C7" s="16" t="s">
        <v>15</v>
      </c>
      <c r="D7" s="16" t="s">
        <v>16</v>
      </c>
      <c r="E7" s="23">
        <v>0.1076388888888889</v>
      </c>
      <c r="F7" s="17">
        <v>0.11180555555555556</v>
      </c>
      <c r="G7" s="18"/>
      <c r="H7" s="14"/>
      <c r="I7" s="15">
        <v>54</v>
      </c>
      <c r="J7" s="24" t="s">
        <v>115</v>
      </c>
      <c r="K7" s="29" t="s">
        <v>116</v>
      </c>
      <c r="L7" s="17">
        <v>0.5875</v>
      </c>
      <c r="M7" s="17">
        <v>0.5902777777777778</v>
      </c>
      <c r="N7" s="28"/>
    </row>
    <row r="8" spans="1:14" s="2" customFormat="1" ht="18" customHeight="1">
      <c r="A8" s="14"/>
      <c r="B8" s="15">
        <v>4</v>
      </c>
      <c r="C8" s="16" t="s">
        <v>18</v>
      </c>
      <c r="D8" s="16" t="s">
        <v>19</v>
      </c>
      <c r="E8" s="23">
        <v>0.11319444444444444</v>
      </c>
      <c r="F8" s="17">
        <v>0.125</v>
      </c>
      <c r="G8" s="18"/>
      <c r="H8" s="14"/>
      <c r="I8" s="15">
        <v>55</v>
      </c>
      <c r="J8" s="24" t="s">
        <v>117</v>
      </c>
      <c r="K8" s="29" t="s">
        <v>108</v>
      </c>
      <c r="L8" s="17">
        <v>0.5958333333333333</v>
      </c>
      <c r="M8" s="17">
        <v>0.5986111111111111</v>
      </c>
      <c r="N8" s="28"/>
    </row>
    <row r="9" spans="1:14" s="2" customFormat="1" ht="18" customHeight="1">
      <c r="A9" s="14"/>
      <c r="B9" s="15">
        <v>5</v>
      </c>
      <c r="C9" s="16" t="s">
        <v>21</v>
      </c>
      <c r="D9" s="16" t="s">
        <v>22</v>
      </c>
      <c r="E9" s="23">
        <v>0.1173611111111111</v>
      </c>
      <c r="F9" s="17">
        <v>0.12361111111111112</v>
      </c>
      <c r="G9" s="18"/>
      <c r="H9" s="14"/>
      <c r="I9" s="15">
        <v>56</v>
      </c>
      <c r="J9" s="31" t="s">
        <v>119</v>
      </c>
      <c r="K9" s="29" t="s">
        <v>120</v>
      </c>
      <c r="L9" s="17">
        <v>0.6006944444444444</v>
      </c>
      <c r="M9" s="17">
        <v>0.60625</v>
      </c>
      <c r="N9" s="28"/>
    </row>
    <row r="10" spans="1:14" s="2" customFormat="1" ht="18" customHeight="1">
      <c r="A10" s="14"/>
      <c r="B10" s="15">
        <v>6</v>
      </c>
      <c r="C10" s="16" t="s">
        <v>23</v>
      </c>
      <c r="D10" s="16" t="s">
        <v>24</v>
      </c>
      <c r="E10" s="23">
        <v>0.1277777777777778</v>
      </c>
      <c r="F10" s="17">
        <v>0.13402777777777777</v>
      </c>
      <c r="G10" s="18"/>
      <c r="H10" s="14"/>
      <c r="I10" s="15">
        <v>57</v>
      </c>
      <c r="J10" s="16" t="s">
        <v>121</v>
      </c>
      <c r="K10" s="32" t="s">
        <v>122</v>
      </c>
      <c r="L10" s="17">
        <v>0.6041666666666666</v>
      </c>
      <c r="M10" s="17">
        <v>0.6069444444444444</v>
      </c>
      <c r="N10" s="28"/>
    </row>
    <row r="11" spans="1:14" s="2" customFormat="1" ht="18" customHeight="1">
      <c r="A11" s="14"/>
      <c r="B11" s="15">
        <v>7</v>
      </c>
      <c r="C11" s="16" t="s">
        <v>25</v>
      </c>
      <c r="D11" s="16" t="s">
        <v>26</v>
      </c>
      <c r="E11" s="23">
        <v>0.14027777777777778</v>
      </c>
      <c r="F11" s="17">
        <v>0.15069444444444444</v>
      </c>
      <c r="G11" s="18"/>
      <c r="H11" s="14"/>
      <c r="I11" s="15">
        <v>58</v>
      </c>
      <c r="J11" s="24" t="s">
        <v>123</v>
      </c>
      <c r="K11" s="29" t="s">
        <v>44</v>
      </c>
      <c r="L11" s="17">
        <v>0.611111111111111</v>
      </c>
      <c r="M11" s="17">
        <v>0.6138888888888888</v>
      </c>
      <c r="N11" s="28"/>
    </row>
    <row r="12" spans="1:14" s="2" customFormat="1" ht="18" customHeight="1">
      <c r="A12" s="14"/>
      <c r="B12" s="15">
        <v>8</v>
      </c>
      <c r="C12" s="16" t="s">
        <v>27</v>
      </c>
      <c r="D12" s="16" t="s">
        <v>28</v>
      </c>
      <c r="E12" s="23">
        <v>0.14583333333333334</v>
      </c>
      <c r="F12" s="17">
        <v>0.15902777777777777</v>
      </c>
      <c r="G12" s="18"/>
      <c r="H12" s="14"/>
      <c r="I12" s="15">
        <v>59</v>
      </c>
      <c r="J12" s="31" t="s">
        <v>124</v>
      </c>
      <c r="K12" s="32" t="s">
        <v>125</v>
      </c>
      <c r="L12" s="17"/>
      <c r="M12" s="17">
        <v>0.6138888888888888</v>
      </c>
      <c r="N12" s="28"/>
    </row>
    <row r="13" spans="1:14" ht="18" customHeight="1">
      <c r="A13" s="14"/>
      <c r="B13" s="15">
        <v>9</v>
      </c>
      <c r="C13" s="24" t="s">
        <v>205</v>
      </c>
      <c r="D13" s="16" t="s">
        <v>30</v>
      </c>
      <c r="E13" s="23">
        <v>0.18055555555555555</v>
      </c>
      <c r="F13" s="17"/>
      <c r="G13" s="18"/>
      <c r="H13" s="14"/>
      <c r="I13" s="15">
        <v>60</v>
      </c>
      <c r="J13" s="16" t="s">
        <v>126</v>
      </c>
      <c r="K13" s="32" t="s">
        <v>127</v>
      </c>
      <c r="L13" s="17">
        <v>0.6194444444444445</v>
      </c>
      <c r="M13" s="17">
        <v>0.6229166666666667</v>
      </c>
      <c r="N13" s="28"/>
    </row>
    <row r="14" spans="1:14" ht="18" customHeight="1">
      <c r="A14" s="14"/>
      <c r="B14" s="15">
        <v>10</v>
      </c>
      <c r="C14" s="24" t="s">
        <v>32</v>
      </c>
      <c r="D14" s="24" t="s">
        <v>33</v>
      </c>
      <c r="E14" s="25">
        <v>0.24444444444444446</v>
      </c>
      <c r="F14" s="26">
        <v>0.25</v>
      </c>
      <c r="G14" s="18"/>
      <c r="H14" s="14"/>
      <c r="I14" s="15">
        <v>61</v>
      </c>
      <c r="J14" s="16" t="s">
        <v>128</v>
      </c>
      <c r="K14" s="32" t="s">
        <v>129</v>
      </c>
      <c r="L14" s="17">
        <v>0.6218171296296297</v>
      </c>
      <c r="M14" s="17">
        <v>0.6256944444444444</v>
      </c>
      <c r="N14" s="28"/>
    </row>
    <row r="15" spans="1:14" ht="18" customHeight="1">
      <c r="A15" s="14"/>
      <c r="B15" s="15">
        <v>11</v>
      </c>
      <c r="C15" s="27" t="s">
        <v>34</v>
      </c>
      <c r="D15" s="24" t="s">
        <v>35</v>
      </c>
      <c r="E15" s="25"/>
      <c r="F15" s="26">
        <v>0.2916666666666667</v>
      </c>
      <c r="G15" s="18"/>
      <c r="H15" s="14"/>
      <c r="I15" s="15">
        <v>62</v>
      </c>
      <c r="J15" s="31" t="s">
        <v>130</v>
      </c>
      <c r="K15" s="32" t="s">
        <v>131</v>
      </c>
      <c r="L15" s="17">
        <v>0.6319444444444444</v>
      </c>
      <c r="M15" s="17">
        <v>0.6368055555555555</v>
      </c>
      <c r="N15" s="28"/>
    </row>
    <row r="16" spans="1:14" ht="18" customHeight="1">
      <c r="A16" s="14"/>
      <c r="B16" s="15">
        <v>12</v>
      </c>
      <c r="C16" s="24" t="s">
        <v>36</v>
      </c>
      <c r="D16" s="24" t="s">
        <v>37</v>
      </c>
      <c r="E16" s="25">
        <v>0.29583333333333334</v>
      </c>
      <c r="F16" s="26">
        <v>0.3055555555555555</v>
      </c>
      <c r="G16" s="18"/>
      <c r="H16" s="14"/>
      <c r="I16" s="15">
        <v>63</v>
      </c>
      <c r="J16" s="16" t="s">
        <v>132</v>
      </c>
      <c r="K16" s="32" t="s">
        <v>133</v>
      </c>
      <c r="L16" s="17">
        <v>0.6331018518518519</v>
      </c>
      <c r="M16" s="17">
        <v>0.6362268518518518</v>
      </c>
      <c r="N16" s="28"/>
    </row>
    <row r="17" spans="1:14" ht="18" customHeight="1">
      <c r="A17" s="14"/>
      <c r="B17" s="15">
        <v>13</v>
      </c>
      <c r="C17" s="24" t="s">
        <v>39</v>
      </c>
      <c r="D17" s="24" t="s">
        <v>40</v>
      </c>
      <c r="E17" s="25">
        <v>0.30625</v>
      </c>
      <c r="F17" s="26">
        <v>0.31319444444444444</v>
      </c>
      <c r="G17" s="18"/>
      <c r="H17" s="14"/>
      <c r="I17" s="15">
        <v>64</v>
      </c>
      <c r="J17" s="16" t="s">
        <v>134</v>
      </c>
      <c r="K17" s="32" t="s">
        <v>135</v>
      </c>
      <c r="L17" s="17">
        <v>0.6422453703703704</v>
      </c>
      <c r="M17" s="17">
        <v>0.6464120370370371</v>
      </c>
      <c r="N17" s="28"/>
    </row>
    <row r="18" spans="1:14" ht="18" customHeight="1">
      <c r="A18" s="14"/>
      <c r="B18" s="15">
        <v>14</v>
      </c>
      <c r="C18" s="24" t="s">
        <v>41</v>
      </c>
      <c r="D18" s="24" t="s">
        <v>42</v>
      </c>
      <c r="E18" s="25">
        <v>0.32708333333333334</v>
      </c>
      <c r="F18" s="26">
        <v>0.3354166666666667</v>
      </c>
      <c r="G18" s="18"/>
      <c r="H18" s="14"/>
      <c r="I18" s="15">
        <v>65</v>
      </c>
      <c r="J18" s="16" t="s">
        <v>136</v>
      </c>
      <c r="K18" s="32" t="s">
        <v>137</v>
      </c>
      <c r="L18" s="17">
        <v>0.6495949074074074</v>
      </c>
      <c r="M18" s="17">
        <v>0.6530671296296297</v>
      </c>
      <c r="N18" s="28"/>
    </row>
    <row r="19" spans="1:14" ht="18" customHeight="1">
      <c r="A19" s="14"/>
      <c r="B19" s="15">
        <v>15</v>
      </c>
      <c r="C19" s="24" t="s">
        <v>47</v>
      </c>
      <c r="D19" s="24" t="s">
        <v>48</v>
      </c>
      <c r="E19" s="25">
        <v>0.3666666666666667</v>
      </c>
      <c r="F19" s="26">
        <v>0.37083333333333335</v>
      </c>
      <c r="G19" s="18"/>
      <c r="H19" s="14"/>
      <c r="I19" s="15">
        <v>66</v>
      </c>
      <c r="J19" s="24" t="s">
        <v>138</v>
      </c>
      <c r="K19" s="29" t="s">
        <v>133</v>
      </c>
      <c r="L19" s="17">
        <v>0.6515625</v>
      </c>
      <c r="M19" s="17">
        <v>0.6550347222222223</v>
      </c>
      <c r="N19" s="28"/>
    </row>
    <row r="20" spans="1:14" ht="18" customHeight="1">
      <c r="A20" s="14"/>
      <c r="B20" s="15">
        <v>16</v>
      </c>
      <c r="C20" s="24" t="s">
        <v>50</v>
      </c>
      <c r="D20" s="24" t="s">
        <v>51</v>
      </c>
      <c r="E20" s="25">
        <v>0.37847222222222227</v>
      </c>
      <c r="F20" s="26">
        <v>0.3826388888888889</v>
      </c>
      <c r="G20" s="18"/>
      <c r="H20" s="14"/>
      <c r="I20" s="15">
        <v>67</v>
      </c>
      <c r="J20" s="16" t="s">
        <v>139</v>
      </c>
      <c r="K20" s="32" t="s">
        <v>140</v>
      </c>
      <c r="L20" s="17">
        <v>0.6600115740740741</v>
      </c>
      <c r="M20" s="17">
        <v>0.6641782407407407</v>
      </c>
      <c r="N20" s="28"/>
    </row>
    <row r="21" spans="1:14" ht="18" customHeight="1">
      <c r="A21" s="14"/>
      <c r="B21" s="15">
        <v>17</v>
      </c>
      <c r="C21" s="24" t="s">
        <v>52</v>
      </c>
      <c r="D21" s="24" t="s">
        <v>53</v>
      </c>
      <c r="E21" s="25">
        <v>0.3854166666666667</v>
      </c>
      <c r="F21" s="26">
        <v>0.38958333333333334</v>
      </c>
      <c r="G21" s="18"/>
      <c r="H21" s="14"/>
      <c r="I21" s="15">
        <v>68</v>
      </c>
      <c r="J21" s="24" t="s">
        <v>141</v>
      </c>
      <c r="K21" s="29" t="s">
        <v>116</v>
      </c>
      <c r="L21" s="26">
        <v>0.6607638888888888</v>
      </c>
      <c r="M21" s="26">
        <v>0.6649305555555556</v>
      </c>
      <c r="N21" s="28"/>
    </row>
    <row r="22" spans="1:14" ht="18" customHeight="1">
      <c r="A22" s="14"/>
      <c r="B22" s="15">
        <v>18</v>
      </c>
      <c r="C22" s="24" t="s">
        <v>54</v>
      </c>
      <c r="D22" s="24" t="s">
        <v>55</v>
      </c>
      <c r="E22" s="25">
        <v>0.38958333333333334</v>
      </c>
      <c r="F22" s="26">
        <v>0.39375</v>
      </c>
      <c r="G22" s="18"/>
      <c r="H22" s="14"/>
      <c r="I22" s="15">
        <v>69</v>
      </c>
      <c r="J22" s="24" t="s">
        <v>142</v>
      </c>
      <c r="K22" s="29" t="s">
        <v>28</v>
      </c>
      <c r="L22" s="26">
        <v>0.6701388888888888</v>
      </c>
      <c r="M22" s="26">
        <v>0.6763888888888889</v>
      </c>
      <c r="N22" s="28"/>
    </row>
    <row r="23" spans="1:14" ht="18" customHeight="1">
      <c r="A23" s="14"/>
      <c r="B23" s="15">
        <v>19</v>
      </c>
      <c r="C23" s="24" t="s">
        <v>56</v>
      </c>
      <c r="D23" s="24" t="s">
        <v>46</v>
      </c>
      <c r="E23" s="25">
        <v>0.3958333333333333</v>
      </c>
      <c r="F23" s="26">
        <v>0.4</v>
      </c>
      <c r="G23" s="18"/>
      <c r="H23" s="14"/>
      <c r="I23" s="15">
        <v>70</v>
      </c>
      <c r="J23" s="27" t="s">
        <v>143</v>
      </c>
      <c r="K23" s="29" t="s">
        <v>144</v>
      </c>
      <c r="L23" s="26"/>
      <c r="M23" s="26">
        <v>0.6715277777777778</v>
      </c>
      <c r="N23" s="28"/>
    </row>
    <row r="24" spans="1:14" ht="18" customHeight="1">
      <c r="A24" s="14"/>
      <c r="B24" s="15">
        <v>20</v>
      </c>
      <c r="C24" s="24" t="s">
        <v>57</v>
      </c>
      <c r="D24" s="24" t="s">
        <v>58</v>
      </c>
      <c r="E24" s="25">
        <v>0.4041666666666666</v>
      </c>
      <c r="F24" s="26">
        <v>0.4083333333333334</v>
      </c>
      <c r="G24" s="18"/>
      <c r="H24" s="14"/>
      <c r="I24" s="15">
        <v>71</v>
      </c>
      <c r="J24" s="24" t="s">
        <v>146</v>
      </c>
      <c r="K24" s="29" t="s">
        <v>135</v>
      </c>
      <c r="L24" s="26">
        <v>0.6770833333333334</v>
      </c>
      <c r="M24" s="26">
        <v>0.6826388888888889</v>
      </c>
      <c r="N24" s="28"/>
    </row>
    <row r="25" spans="1:14" ht="18" customHeight="1">
      <c r="A25" s="14"/>
      <c r="B25" s="15">
        <v>21</v>
      </c>
      <c r="C25" s="24" t="s">
        <v>59</v>
      </c>
      <c r="D25" s="24" t="s">
        <v>60</v>
      </c>
      <c r="E25" s="25">
        <v>0.4083333333333334</v>
      </c>
      <c r="F25" s="26">
        <v>0.4131944444444444</v>
      </c>
      <c r="G25" s="18"/>
      <c r="H25" s="14"/>
      <c r="I25" s="15">
        <v>72</v>
      </c>
      <c r="J25" s="24" t="s">
        <v>147</v>
      </c>
      <c r="K25" s="29" t="s">
        <v>148</v>
      </c>
      <c r="L25" s="26">
        <v>0.686111111111111</v>
      </c>
      <c r="M25" s="26"/>
      <c r="N25" s="28"/>
    </row>
    <row r="26" spans="1:14" ht="18" customHeight="1">
      <c r="A26" s="14"/>
      <c r="B26" s="15">
        <v>22</v>
      </c>
      <c r="C26" s="24" t="s">
        <v>61</v>
      </c>
      <c r="D26" s="24" t="s">
        <v>62</v>
      </c>
      <c r="E26" s="25">
        <v>0.4138888888888889</v>
      </c>
      <c r="F26" s="26">
        <v>0.4166666666666667</v>
      </c>
      <c r="G26" s="18"/>
      <c r="H26" s="14"/>
      <c r="I26" s="15">
        <v>73</v>
      </c>
      <c r="J26" s="24" t="s">
        <v>149</v>
      </c>
      <c r="K26" s="29" t="s">
        <v>135</v>
      </c>
      <c r="L26" s="26">
        <v>0.6923611111111111</v>
      </c>
      <c r="M26" s="26">
        <v>0.6965277777777777</v>
      </c>
      <c r="N26" s="28"/>
    </row>
    <row r="27" spans="1:14" ht="18" customHeight="1">
      <c r="A27" s="14"/>
      <c r="B27" s="15">
        <v>23</v>
      </c>
      <c r="C27" s="24" t="s">
        <v>63</v>
      </c>
      <c r="D27" s="24" t="s">
        <v>64</v>
      </c>
      <c r="E27" s="25">
        <v>0.41875</v>
      </c>
      <c r="F27" s="26">
        <v>0.4236111111111111</v>
      </c>
      <c r="G27" s="18"/>
      <c r="H27" s="14"/>
      <c r="I27" s="15">
        <v>74</v>
      </c>
      <c r="J27" s="27" t="s">
        <v>150</v>
      </c>
      <c r="K27" s="29" t="s">
        <v>151</v>
      </c>
      <c r="L27" s="26">
        <v>0.6944444444444445</v>
      </c>
      <c r="M27" s="26">
        <v>0.7</v>
      </c>
      <c r="N27" s="28"/>
    </row>
    <row r="28" spans="1:14" ht="18" customHeight="1">
      <c r="A28" s="14"/>
      <c r="B28" s="15">
        <v>24</v>
      </c>
      <c r="C28" s="24" t="s">
        <v>65</v>
      </c>
      <c r="D28" s="24" t="s">
        <v>66</v>
      </c>
      <c r="E28" s="25">
        <v>0.42083333333333334</v>
      </c>
      <c r="F28" s="26">
        <v>0.4277777777777778</v>
      </c>
      <c r="G28" s="18"/>
      <c r="H28" s="14"/>
      <c r="I28" s="15">
        <v>75</v>
      </c>
      <c r="J28" s="24" t="s">
        <v>152</v>
      </c>
      <c r="K28" s="29" t="s">
        <v>153</v>
      </c>
      <c r="L28" s="26">
        <v>0.709375</v>
      </c>
      <c r="M28" s="26">
        <v>0.7121527777777777</v>
      </c>
      <c r="N28" s="28"/>
    </row>
    <row r="29" spans="1:14" ht="18" customHeight="1">
      <c r="A29" s="14"/>
      <c r="B29" s="15">
        <v>25</v>
      </c>
      <c r="C29" s="24" t="s">
        <v>67</v>
      </c>
      <c r="D29" s="24" t="s">
        <v>68</v>
      </c>
      <c r="E29" s="25">
        <v>0.4277777777777778</v>
      </c>
      <c r="F29" s="26">
        <v>0.4305555555555556</v>
      </c>
      <c r="G29" s="18"/>
      <c r="H29" s="14"/>
      <c r="I29" s="15">
        <v>76</v>
      </c>
      <c r="J29" s="24" t="s">
        <v>154</v>
      </c>
      <c r="K29" s="29" t="s">
        <v>155</v>
      </c>
      <c r="L29" s="26">
        <v>0.7149305555555556</v>
      </c>
      <c r="M29" s="26">
        <v>0.7190972222222222</v>
      </c>
      <c r="N29" s="28"/>
    </row>
    <row r="30" spans="1:14" ht="18" customHeight="1">
      <c r="A30" s="14"/>
      <c r="B30" s="15">
        <v>26</v>
      </c>
      <c r="C30" s="24" t="s">
        <v>69</v>
      </c>
      <c r="D30" s="24" t="s">
        <v>70</v>
      </c>
      <c r="E30" s="25">
        <v>0.43125</v>
      </c>
      <c r="F30" s="26">
        <v>0.4381944444444445</v>
      </c>
      <c r="G30" s="18"/>
      <c r="H30" s="14"/>
      <c r="I30" s="15">
        <v>77</v>
      </c>
      <c r="J30" s="27">
        <v>4812</v>
      </c>
      <c r="K30" s="29" t="s">
        <v>156</v>
      </c>
      <c r="L30" s="26"/>
      <c r="M30" s="26">
        <v>0.7166666666666667</v>
      </c>
      <c r="N30" s="28"/>
    </row>
    <row r="31" spans="1:14" ht="18" customHeight="1">
      <c r="A31" s="14"/>
      <c r="B31" s="15">
        <v>27</v>
      </c>
      <c r="C31" s="24" t="s">
        <v>71</v>
      </c>
      <c r="D31" s="24" t="s">
        <v>72</v>
      </c>
      <c r="E31" s="25">
        <v>0.4472222222222222</v>
      </c>
      <c r="F31" s="26">
        <v>0.45</v>
      </c>
      <c r="G31" s="18"/>
      <c r="H31" s="14"/>
      <c r="I31" s="15">
        <v>78</v>
      </c>
      <c r="J31" s="24" t="s">
        <v>157</v>
      </c>
      <c r="K31" s="29" t="s">
        <v>158</v>
      </c>
      <c r="L31" s="26">
        <v>0.7229166666666668</v>
      </c>
      <c r="M31" s="26">
        <v>0.7291666666666666</v>
      </c>
      <c r="N31" s="28"/>
    </row>
    <row r="32" spans="1:14" ht="18" customHeight="1">
      <c r="A32" s="14"/>
      <c r="B32" s="15">
        <v>28</v>
      </c>
      <c r="C32" s="24" t="s">
        <v>73</v>
      </c>
      <c r="D32" s="24" t="s">
        <v>46</v>
      </c>
      <c r="E32" s="25">
        <v>0.45555555555555555</v>
      </c>
      <c r="F32" s="26">
        <v>0.4597222222222222</v>
      </c>
      <c r="G32" s="18"/>
      <c r="H32" s="14"/>
      <c r="I32" s="15">
        <v>79</v>
      </c>
      <c r="J32" s="24" t="s">
        <v>159</v>
      </c>
      <c r="K32" s="29" t="s">
        <v>160</v>
      </c>
      <c r="L32" s="26">
        <v>0.7267361111111111</v>
      </c>
      <c r="M32" s="26">
        <v>0.7302083333333332</v>
      </c>
      <c r="N32" s="28"/>
    </row>
    <row r="33" spans="1:14" ht="18" customHeight="1">
      <c r="A33" s="14"/>
      <c r="B33" s="15">
        <v>29</v>
      </c>
      <c r="C33" s="24" t="s">
        <v>74</v>
      </c>
      <c r="D33" s="24" t="s">
        <v>75</v>
      </c>
      <c r="E33" s="25">
        <v>0.4583333333333333</v>
      </c>
      <c r="F33" s="26">
        <v>0.46527777777777773</v>
      </c>
      <c r="G33" s="18"/>
      <c r="H33" s="14"/>
      <c r="I33" s="15">
        <v>80</v>
      </c>
      <c r="J33" s="33" t="s">
        <v>161</v>
      </c>
      <c r="K33" s="29" t="s">
        <v>162</v>
      </c>
      <c r="L33" s="26">
        <v>0.7298611111111111</v>
      </c>
      <c r="M33" s="26">
        <v>0.7361111111111112</v>
      </c>
      <c r="N33" s="28"/>
    </row>
    <row r="34" spans="1:14" ht="18" customHeight="1">
      <c r="A34" s="14"/>
      <c r="B34" s="15">
        <v>30</v>
      </c>
      <c r="C34" s="24" t="s">
        <v>76</v>
      </c>
      <c r="D34" s="24" t="s">
        <v>58</v>
      </c>
      <c r="E34" s="25">
        <v>0.4627893518518518</v>
      </c>
      <c r="F34" s="26">
        <v>0.4662615740740741</v>
      </c>
      <c r="G34" s="18"/>
      <c r="H34" s="14"/>
      <c r="I34" s="15">
        <v>81</v>
      </c>
      <c r="J34" s="24" t="s">
        <v>163</v>
      </c>
      <c r="K34" s="29" t="s">
        <v>164</v>
      </c>
      <c r="L34" s="26">
        <v>0.7336805555555556</v>
      </c>
      <c r="M34" s="26">
        <v>0.7378472222222222</v>
      </c>
      <c r="N34" s="28"/>
    </row>
    <row r="35" spans="1:14" ht="18" customHeight="1">
      <c r="A35" s="14"/>
      <c r="B35" s="15">
        <v>31</v>
      </c>
      <c r="C35" s="24" t="s">
        <v>206</v>
      </c>
      <c r="D35" s="24" t="s">
        <v>78</v>
      </c>
      <c r="E35" s="25">
        <v>0.4694444444444445</v>
      </c>
      <c r="F35" s="26"/>
      <c r="G35" s="18"/>
      <c r="H35" s="14"/>
      <c r="I35" s="15">
        <v>82</v>
      </c>
      <c r="J35" s="24" t="s">
        <v>165</v>
      </c>
      <c r="K35" s="29" t="s">
        <v>166</v>
      </c>
      <c r="L35" s="26">
        <v>0.7454861111111111</v>
      </c>
      <c r="M35" s="26">
        <v>0.7496527777777778</v>
      </c>
      <c r="N35" s="28"/>
    </row>
    <row r="36" spans="1:14" ht="18" customHeight="1">
      <c r="A36" s="14"/>
      <c r="B36" s="15">
        <v>32</v>
      </c>
      <c r="C36" s="24" t="s">
        <v>79</v>
      </c>
      <c r="D36" s="24" t="s">
        <v>80</v>
      </c>
      <c r="E36" s="25">
        <v>0.47042824074074074</v>
      </c>
      <c r="F36" s="26">
        <v>0.4732060185185185</v>
      </c>
      <c r="G36" s="18"/>
      <c r="H36" s="14"/>
      <c r="I36" s="15">
        <v>83</v>
      </c>
      <c r="J36" s="24" t="s">
        <v>167</v>
      </c>
      <c r="K36" s="29" t="s">
        <v>46</v>
      </c>
      <c r="L36" s="26">
        <v>0.7495949074074074</v>
      </c>
      <c r="M36" s="26">
        <v>0.7523726851851852</v>
      </c>
      <c r="N36" s="28"/>
    </row>
    <row r="37" spans="1:14" ht="18" customHeight="1">
      <c r="A37" s="14"/>
      <c r="B37" s="15">
        <v>33</v>
      </c>
      <c r="C37" s="24" t="s">
        <v>81</v>
      </c>
      <c r="D37" s="24" t="s">
        <v>14</v>
      </c>
      <c r="E37" s="25">
        <v>0.47806712962962966</v>
      </c>
      <c r="F37" s="26">
        <v>0.48084490740740743</v>
      </c>
      <c r="G37" s="18"/>
      <c r="H37" s="14"/>
      <c r="I37" s="15">
        <v>84</v>
      </c>
      <c r="J37" s="24" t="s">
        <v>168</v>
      </c>
      <c r="K37" s="29" t="s">
        <v>169</v>
      </c>
      <c r="L37" s="26">
        <v>0.7524305555555556</v>
      </c>
      <c r="M37" s="26">
        <v>0.7572916666666667</v>
      </c>
      <c r="N37" s="28"/>
    </row>
    <row r="38" spans="1:14" ht="18" customHeight="1">
      <c r="A38" s="14"/>
      <c r="B38" s="15">
        <v>34</v>
      </c>
      <c r="C38" s="27" t="s">
        <v>82</v>
      </c>
      <c r="D38" s="24" t="s">
        <v>35</v>
      </c>
      <c r="E38" s="25"/>
      <c r="F38" s="26">
        <v>0.4847222222222222</v>
      </c>
      <c r="G38" s="18"/>
      <c r="H38" s="14"/>
      <c r="I38" s="15">
        <v>85</v>
      </c>
      <c r="J38" s="24" t="s">
        <v>170</v>
      </c>
      <c r="K38" s="29" t="s">
        <v>155</v>
      </c>
      <c r="L38" s="26">
        <v>0.7565972222222223</v>
      </c>
      <c r="M38" s="26">
        <v>0.7627314814814815</v>
      </c>
      <c r="N38" s="28"/>
    </row>
    <row r="39" spans="1:14" ht="18" customHeight="1">
      <c r="A39" s="14"/>
      <c r="B39" s="15">
        <v>35</v>
      </c>
      <c r="C39" s="24" t="s">
        <v>84</v>
      </c>
      <c r="D39" s="24" t="s">
        <v>85</v>
      </c>
      <c r="E39" s="25">
        <v>0.4881365740740741</v>
      </c>
      <c r="F39" s="26">
        <v>0.4923032407407408</v>
      </c>
      <c r="G39" s="18"/>
      <c r="H39" s="14"/>
      <c r="I39" s="15">
        <v>86</v>
      </c>
      <c r="J39" s="24" t="s">
        <v>171</v>
      </c>
      <c r="K39" s="29" t="s">
        <v>89</v>
      </c>
      <c r="L39" s="26">
        <v>0.765625</v>
      </c>
      <c r="M39" s="26">
        <v>0.7697916666666668</v>
      </c>
      <c r="N39" s="28"/>
    </row>
    <row r="40" spans="1:14" ht="18" customHeight="1">
      <c r="A40" s="14"/>
      <c r="B40" s="15">
        <v>36</v>
      </c>
      <c r="C40" s="24" t="s">
        <v>86</v>
      </c>
      <c r="D40" s="24" t="s">
        <v>87</v>
      </c>
      <c r="E40" s="25">
        <v>0.498900462962963</v>
      </c>
      <c r="F40" s="26">
        <v>0.5016782407407407</v>
      </c>
      <c r="G40" s="18"/>
      <c r="H40" s="14"/>
      <c r="I40" s="15">
        <v>87</v>
      </c>
      <c r="J40" s="24" t="s">
        <v>172</v>
      </c>
      <c r="K40" s="29" t="s">
        <v>173</v>
      </c>
      <c r="L40" s="26">
        <v>0.7722222222222223</v>
      </c>
      <c r="M40" s="26">
        <v>0.7763888888888889</v>
      </c>
      <c r="N40" s="28"/>
    </row>
    <row r="41" spans="1:14" ht="18" customHeight="1">
      <c r="A41" s="14"/>
      <c r="B41" s="15">
        <v>37</v>
      </c>
      <c r="C41" s="24" t="s">
        <v>88</v>
      </c>
      <c r="D41" s="24" t="s">
        <v>89</v>
      </c>
      <c r="E41" s="25">
        <v>0.4996527777777778</v>
      </c>
      <c r="F41" s="26">
        <v>0.5038194444444445</v>
      </c>
      <c r="G41" s="18"/>
      <c r="H41" s="14"/>
      <c r="I41" s="15">
        <v>88</v>
      </c>
      <c r="J41" s="24" t="s">
        <v>174</v>
      </c>
      <c r="K41" s="29" t="s">
        <v>164</v>
      </c>
      <c r="L41" s="26">
        <v>0.7724537037037037</v>
      </c>
      <c r="M41" s="26">
        <v>0.7766203703703703</v>
      </c>
      <c r="N41" s="28"/>
    </row>
    <row r="42" spans="1:14" ht="18" customHeight="1">
      <c r="A42" s="14"/>
      <c r="B42" s="15">
        <v>38</v>
      </c>
      <c r="C42" s="24" t="s">
        <v>90</v>
      </c>
      <c r="D42" s="24" t="s">
        <v>91</v>
      </c>
      <c r="E42" s="25">
        <v>0.5058449074074074</v>
      </c>
      <c r="F42" s="26">
        <v>0.5102430555555556</v>
      </c>
      <c r="G42" s="18"/>
      <c r="H42" s="14"/>
      <c r="I42" s="15">
        <v>89</v>
      </c>
      <c r="J42" s="24" t="s">
        <v>175</v>
      </c>
      <c r="K42" s="29" t="s">
        <v>176</v>
      </c>
      <c r="L42" s="26">
        <v>0.7788194444444444</v>
      </c>
      <c r="M42" s="26">
        <v>0.784375</v>
      </c>
      <c r="N42" s="28"/>
    </row>
    <row r="43" spans="1:14" ht="18" customHeight="1">
      <c r="A43" s="14"/>
      <c r="B43" s="15">
        <v>39</v>
      </c>
      <c r="C43" s="24" t="s">
        <v>92</v>
      </c>
      <c r="D43" s="24" t="s">
        <v>75</v>
      </c>
      <c r="E43" s="25">
        <v>0.5100694444444445</v>
      </c>
      <c r="F43" s="17">
        <v>0.5135416666666667</v>
      </c>
      <c r="G43" s="18"/>
      <c r="H43" s="14"/>
      <c r="I43" s="15">
        <v>90</v>
      </c>
      <c r="J43" s="24" t="s">
        <v>177</v>
      </c>
      <c r="K43" s="29" t="s">
        <v>72</v>
      </c>
      <c r="L43" s="26">
        <v>0.7784722222222222</v>
      </c>
      <c r="M43" s="26">
        <v>0.7847222222222222</v>
      </c>
      <c r="N43" s="28"/>
    </row>
    <row r="44" spans="1:14" ht="18" customHeight="1">
      <c r="A44" s="14"/>
      <c r="B44" s="15">
        <v>40</v>
      </c>
      <c r="C44" s="24" t="s">
        <v>93</v>
      </c>
      <c r="D44" s="24" t="s">
        <v>94</v>
      </c>
      <c r="E44" s="25">
        <v>0.5127893518518518</v>
      </c>
      <c r="F44" s="26">
        <v>0.5175347222222222</v>
      </c>
      <c r="G44" s="18"/>
      <c r="H44" s="14"/>
      <c r="I44" s="15">
        <v>91</v>
      </c>
      <c r="J44" s="24" t="s">
        <v>178</v>
      </c>
      <c r="K44" s="29" t="s">
        <v>179</v>
      </c>
      <c r="L44" s="26">
        <v>0.795486111111111</v>
      </c>
      <c r="M44" s="26">
        <v>0.7996527777777778</v>
      </c>
      <c r="N44" s="28"/>
    </row>
    <row r="45" spans="1:14" ht="18" customHeight="1">
      <c r="A45" s="14"/>
      <c r="B45" s="15">
        <v>41</v>
      </c>
      <c r="C45" s="24" t="s">
        <v>95</v>
      </c>
      <c r="D45" s="24" t="s">
        <v>96</v>
      </c>
      <c r="E45" s="25">
        <v>0.5197337962962963</v>
      </c>
      <c r="F45" s="26">
        <v>0.5225115740740741</v>
      </c>
      <c r="G45" s="18"/>
      <c r="H45" s="14"/>
      <c r="I45" s="15">
        <v>92</v>
      </c>
      <c r="J45" s="24" t="s">
        <v>180</v>
      </c>
      <c r="K45" s="29" t="s">
        <v>51</v>
      </c>
      <c r="L45" s="26">
        <v>0.8013888888888889</v>
      </c>
      <c r="M45" s="26">
        <v>0.80625</v>
      </c>
      <c r="N45" s="28"/>
    </row>
    <row r="46" spans="1:14" ht="18" customHeight="1">
      <c r="A46" s="14"/>
      <c r="B46" s="15">
        <v>42</v>
      </c>
      <c r="C46" s="24" t="s">
        <v>97</v>
      </c>
      <c r="D46" s="24" t="s">
        <v>98</v>
      </c>
      <c r="E46" s="25">
        <v>0.5222222222222223</v>
      </c>
      <c r="F46" s="26">
        <v>0.5263888888888889</v>
      </c>
      <c r="G46" s="18"/>
      <c r="H46" s="14"/>
      <c r="I46" s="15">
        <v>93</v>
      </c>
      <c r="J46" s="24" t="s">
        <v>181</v>
      </c>
      <c r="K46" s="29" t="s">
        <v>182</v>
      </c>
      <c r="L46" s="26">
        <v>0.8090277777777778</v>
      </c>
      <c r="M46" s="26">
        <v>0.8131944444444444</v>
      </c>
      <c r="N46" s="28"/>
    </row>
    <row r="47" spans="1:14" ht="18" customHeight="1">
      <c r="A47" s="14"/>
      <c r="B47" s="15">
        <v>43</v>
      </c>
      <c r="C47" s="24" t="s">
        <v>99</v>
      </c>
      <c r="D47" s="24" t="s">
        <v>100</v>
      </c>
      <c r="E47" s="25">
        <v>0.5273726851851852</v>
      </c>
      <c r="F47" s="26">
        <v>0.530150462962963</v>
      </c>
      <c r="G47" s="18"/>
      <c r="H47" s="14"/>
      <c r="I47" s="15">
        <v>94</v>
      </c>
      <c r="J47" s="24" t="s">
        <v>183</v>
      </c>
      <c r="K47" s="29" t="s">
        <v>184</v>
      </c>
      <c r="L47" s="26">
        <v>0.8131944444444444</v>
      </c>
      <c r="M47" s="26">
        <v>0.8180555555555555</v>
      </c>
      <c r="N47" s="28"/>
    </row>
    <row r="48" spans="1:14" ht="18" customHeight="1">
      <c r="A48" s="14"/>
      <c r="B48" s="15">
        <v>44</v>
      </c>
      <c r="C48" s="24" t="s">
        <v>101</v>
      </c>
      <c r="D48" s="24" t="s">
        <v>102</v>
      </c>
      <c r="E48" s="25">
        <v>0.5305555555555556</v>
      </c>
      <c r="F48" s="26">
        <v>0.5347222222222222</v>
      </c>
      <c r="G48" s="18"/>
      <c r="H48" s="14"/>
      <c r="I48" s="15">
        <v>95</v>
      </c>
      <c r="J48" s="24" t="s">
        <v>185</v>
      </c>
      <c r="K48" s="29" t="s">
        <v>89</v>
      </c>
      <c r="L48" s="26">
        <v>0.8180555555555555</v>
      </c>
      <c r="M48" s="26">
        <v>0.8236111111111111</v>
      </c>
      <c r="N48" s="28"/>
    </row>
    <row r="49" spans="1:14" ht="18" customHeight="1">
      <c r="A49" s="14"/>
      <c r="B49" s="15">
        <v>45</v>
      </c>
      <c r="C49" s="24" t="s">
        <v>103</v>
      </c>
      <c r="D49" s="24" t="s">
        <v>94</v>
      </c>
      <c r="E49" s="25">
        <v>0.5357060185185185</v>
      </c>
      <c r="F49" s="26">
        <v>0.5384837962962963</v>
      </c>
      <c r="G49" s="18"/>
      <c r="H49" s="14"/>
      <c r="I49" s="15">
        <v>96</v>
      </c>
      <c r="J49" s="24" t="s">
        <v>186</v>
      </c>
      <c r="K49" s="29" t="s">
        <v>187</v>
      </c>
      <c r="L49" s="26">
        <v>0.8256944444444444</v>
      </c>
      <c r="M49" s="26">
        <v>0.8298611111111112</v>
      </c>
      <c r="N49" s="28"/>
    </row>
    <row r="50" spans="1:14" ht="18" customHeight="1">
      <c r="A50" s="14"/>
      <c r="B50" s="15">
        <v>46</v>
      </c>
      <c r="C50" s="24" t="s">
        <v>104</v>
      </c>
      <c r="D50" s="24" t="s">
        <v>94</v>
      </c>
      <c r="E50" s="25">
        <v>0.5416666666666666</v>
      </c>
      <c r="F50" s="26">
        <v>0.5464699074074074</v>
      </c>
      <c r="G50" s="18"/>
      <c r="H50" s="14"/>
      <c r="I50" s="15">
        <v>97</v>
      </c>
      <c r="J50" s="24" t="s">
        <v>188</v>
      </c>
      <c r="K50" s="29" t="s">
        <v>24</v>
      </c>
      <c r="L50" s="26">
        <v>0.8305555555555556</v>
      </c>
      <c r="M50" s="26">
        <v>20.833333333333332</v>
      </c>
      <c r="N50" s="28"/>
    </row>
    <row r="51" spans="1:14" ht="18" customHeight="1">
      <c r="A51" s="14"/>
      <c r="B51" s="15">
        <v>47</v>
      </c>
      <c r="C51" s="24" t="s">
        <v>105</v>
      </c>
      <c r="D51" s="24" t="s">
        <v>106</v>
      </c>
      <c r="E51" s="25">
        <v>0.5520833333333334</v>
      </c>
      <c r="F51" s="26">
        <v>0.55625</v>
      </c>
      <c r="G51" s="18"/>
      <c r="H51" s="14"/>
      <c r="I51" s="15">
        <v>98</v>
      </c>
      <c r="J51" s="24" t="s">
        <v>189</v>
      </c>
      <c r="K51" s="29" t="s">
        <v>190</v>
      </c>
      <c r="L51" s="26">
        <v>0.8340277777777777</v>
      </c>
      <c r="M51" s="26">
        <v>0.8375</v>
      </c>
      <c r="N51" s="28"/>
    </row>
    <row r="52" spans="1:14" s="2" customFormat="1" ht="18" customHeight="1">
      <c r="A52" s="14"/>
      <c r="B52" s="15">
        <v>48</v>
      </c>
      <c r="C52" s="16" t="s">
        <v>107</v>
      </c>
      <c r="D52" s="16" t="s">
        <v>108</v>
      </c>
      <c r="E52" s="23">
        <v>0.5618055555555556</v>
      </c>
      <c r="F52" s="17">
        <v>0.5659722222222222</v>
      </c>
      <c r="G52" s="18"/>
      <c r="H52" s="14"/>
      <c r="I52" s="15">
        <v>99</v>
      </c>
      <c r="J52" s="24" t="s">
        <v>191</v>
      </c>
      <c r="K52" s="29" t="s">
        <v>192</v>
      </c>
      <c r="L52" s="26">
        <v>0.8375</v>
      </c>
      <c r="M52" s="26">
        <v>0.842361111111111</v>
      </c>
      <c r="N52" s="28"/>
    </row>
    <row r="53" spans="1:14" ht="18" customHeight="1">
      <c r="A53" s="14"/>
      <c r="B53" s="15">
        <v>49</v>
      </c>
      <c r="C53" s="24" t="s">
        <v>109</v>
      </c>
      <c r="D53" s="24" t="s">
        <v>96</v>
      </c>
      <c r="E53" s="23">
        <v>0.5697337962962963</v>
      </c>
      <c r="F53" s="17">
        <v>0.572511574074074</v>
      </c>
      <c r="G53" s="18"/>
      <c r="H53" s="14"/>
      <c r="I53" s="15">
        <v>100</v>
      </c>
      <c r="J53" s="24" t="s">
        <v>193</v>
      </c>
      <c r="K53" s="29" t="s">
        <v>194</v>
      </c>
      <c r="L53" s="26">
        <v>0.8416666666666667</v>
      </c>
      <c r="M53" s="26">
        <v>0.8520833333333333</v>
      </c>
      <c r="N53" s="28"/>
    </row>
    <row r="54" spans="1:14" ht="18" customHeight="1">
      <c r="A54" s="14"/>
      <c r="B54" s="15">
        <v>50</v>
      </c>
      <c r="C54" s="24" t="s">
        <v>110</v>
      </c>
      <c r="D54" s="24" t="s">
        <v>111</v>
      </c>
      <c r="E54" s="23">
        <v>0.5729166666666666</v>
      </c>
      <c r="F54" s="17"/>
      <c r="G54" s="18"/>
      <c r="H54" s="14"/>
      <c r="I54" s="15">
        <v>101</v>
      </c>
      <c r="J54" s="34" t="s">
        <v>195</v>
      </c>
      <c r="K54" s="35" t="s">
        <v>196</v>
      </c>
      <c r="L54" s="36">
        <v>0.8513888888888889</v>
      </c>
      <c r="M54" s="36">
        <v>0.8604166666666666</v>
      </c>
      <c r="N54" s="28"/>
    </row>
    <row r="55" spans="1:14" ht="18" customHeight="1">
      <c r="A55" s="14"/>
      <c r="B55" s="15">
        <v>51</v>
      </c>
      <c r="C55" s="24" t="s">
        <v>112</v>
      </c>
      <c r="D55" s="24" t="s">
        <v>19</v>
      </c>
      <c r="E55" s="23">
        <v>0.5756365740740741</v>
      </c>
      <c r="F55" s="17">
        <v>0.5791087962962963</v>
      </c>
      <c r="G55" s="18"/>
      <c r="H55" s="14"/>
      <c r="I55" s="15">
        <v>102</v>
      </c>
      <c r="J55" s="34" t="s">
        <v>197</v>
      </c>
      <c r="K55" s="35" t="s">
        <v>198</v>
      </c>
      <c r="L55" s="36">
        <v>0.8513888888888889</v>
      </c>
      <c r="M55" s="36">
        <v>0.8611111111111112</v>
      </c>
      <c r="N55" s="28"/>
    </row>
    <row r="56" spans="1:14" ht="18" customHeight="1">
      <c r="A56" s="14"/>
      <c r="B56" s="28"/>
      <c r="C56" s="28"/>
      <c r="D56" s="28"/>
      <c r="E56" s="28"/>
      <c r="F56" s="28"/>
      <c r="G56" s="18"/>
      <c r="H56" s="14"/>
      <c r="I56" s="28"/>
      <c r="J56" s="28"/>
      <c r="K56" s="28"/>
      <c r="L56" s="28"/>
      <c r="M56" s="28"/>
      <c r="N56" s="28"/>
    </row>
    <row r="57" ht="18" customHeight="1"/>
    <row r="58" ht="18" customHeight="1"/>
    <row r="59" ht="18" customHeight="1"/>
    <row r="60" ht="18" customHeight="1"/>
    <row r="61" s="3" customFormat="1" ht="15"/>
    <row r="62" ht="18" customHeight="1"/>
    <row r="63" s="2" customFormat="1" ht="18" customHeight="1"/>
    <row r="64" s="2" customFormat="1" ht="18" customHeight="1"/>
    <row r="65" s="2" customFormat="1" ht="18" customHeight="1"/>
    <row r="66" s="2" customFormat="1" ht="18" customHeight="1"/>
    <row r="67" s="2" customFormat="1" ht="18" customHeight="1"/>
    <row r="68" s="2" customFormat="1" ht="18" customHeight="1"/>
    <row r="69" s="2" customFormat="1" ht="18" customHeight="1"/>
    <row r="70" ht="18" customHeight="1"/>
    <row r="71" s="2" customFormat="1" ht="18" customHeight="1"/>
    <row r="72" ht="18" customHeight="1"/>
    <row r="73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1" ht="18" customHeight="1"/>
    <row r="102" ht="18" customHeight="1"/>
    <row r="103" ht="18" customHeight="1"/>
    <row r="104" ht="18" customHeight="1"/>
    <row r="105" spans="2:8" s="4" customFormat="1" ht="18" customHeight="1">
      <c r="B105" s="5"/>
      <c r="C105" s="5"/>
      <c r="D105" s="5"/>
      <c r="E105" s="5"/>
      <c r="F105" s="5"/>
      <c r="G105" s="5"/>
      <c r="H105" s="37"/>
    </row>
    <row r="106" spans="2:8" s="4" customFormat="1" ht="18" customHeight="1">
      <c r="B106" s="5"/>
      <c r="C106" s="5"/>
      <c r="D106" s="5"/>
      <c r="E106" s="5"/>
      <c r="F106" s="5"/>
      <c r="G106" s="5"/>
      <c r="H106" s="37"/>
    </row>
  </sheetData>
  <sheetProtection/>
  <mergeCells count="9">
    <mergeCell ref="B1:N1"/>
    <mergeCell ref="B2:N2"/>
    <mergeCell ref="A4:O4"/>
    <mergeCell ref="B56:F56"/>
    <mergeCell ref="I56:M56"/>
    <mergeCell ref="A5:A56"/>
    <mergeCell ref="G5:G56"/>
    <mergeCell ref="H5:H56"/>
    <mergeCell ref="N5:N56"/>
  </mergeCells>
  <printOptions horizontalCentered="1"/>
  <pageMargins left="0.43" right="0.31" top="0.35" bottom="0.35" header="0.31" footer="0.31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</dc:creator>
  <cp:keywords/>
  <dc:description/>
  <cp:lastModifiedBy>ES</cp:lastModifiedBy>
  <cp:lastPrinted>2016-04-19T01:32:44Z</cp:lastPrinted>
  <dcterms:created xsi:type="dcterms:W3CDTF">2016-03-01T07:27:39Z</dcterms:created>
  <dcterms:modified xsi:type="dcterms:W3CDTF">2017-08-08T03:00:16Z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